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COMP1\Downloads\"/>
    </mc:Choice>
  </mc:AlternateContent>
  <bookViews>
    <workbookView xWindow="0" yWindow="0" windowWidth="28800" windowHeight="11835"/>
  </bookViews>
  <sheets>
    <sheet name="итог на сайт" sheetId="4" r:id="rId1"/>
    <sheet name="ПСК (2)" sheetId="3" r:id="rId2"/>
    <sheet name="ПСК" sheetId="2" r:id="rId3"/>
    <sheet name="НГСК" sheetId="1" r:id="rId4"/>
  </sheets>
  <definedNames>
    <definedName name="_xlnm._FilterDatabase" localSheetId="0" hidden="1">'итог на сайт'!$B$3:$C$157</definedName>
    <definedName name="_xlnm._FilterDatabase" localSheetId="2" hidden="1">ПСК!$B$3:$E$208</definedName>
    <definedName name="_xlnm._FilterDatabase" localSheetId="1" hidden="1">'ПСК (2)'!$B$3:$E$165</definedName>
    <definedName name="_xlnm.Print_Area" localSheetId="0">'итог на сайт'!$B$3:$B$144</definedName>
    <definedName name="_xlnm.Print_Area" localSheetId="2">ПСК!$B$3:$B$156</definedName>
    <definedName name="_xlnm.Print_Area" localSheetId="1">'ПСК (2)'!$B$3:$B$151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8" i="3" l="1"/>
  <c r="M164" i="3"/>
  <c r="H164" i="3"/>
  <c r="M149" i="3"/>
  <c r="F149" i="3"/>
  <c r="M147" i="3"/>
  <c r="M146" i="3"/>
  <c r="M142" i="3"/>
  <c r="I142" i="3"/>
  <c r="F142" i="3"/>
  <c r="M139" i="3"/>
  <c r="I139" i="3"/>
  <c r="F139" i="3"/>
  <c r="M136" i="3"/>
  <c r="I136" i="3"/>
  <c r="F136" i="3"/>
  <c r="M121" i="3"/>
  <c r="F121" i="3"/>
  <c r="M120" i="3"/>
  <c r="F120" i="3"/>
  <c r="M92" i="3"/>
  <c r="F92" i="3"/>
  <c r="M90" i="3"/>
  <c r="F90" i="3"/>
  <c r="M88" i="3"/>
  <c r="F88" i="3"/>
  <c r="M87" i="3"/>
  <c r="F87" i="3"/>
  <c r="M86" i="3"/>
  <c r="F86" i="3"/>
  <c r="M85" i="3"/>
  <c r="M84" i="3"/>
  <c r="M80" i="3"/>
  <c r="F80" i="3"/>
  <c r="M50" i="3"/>
  <c r="F50" i="3"/>
  <c r="M47" i="3"/>
  <c r="F47" i="3"/>
  <c r="M43" i="3"/>
  <c r="F43" i="3"/>
  <c r="K211" i="2"/>
  <c r="M207" i="2"/>
  <c r="M154" i="2"/>
  <c r="M152" i="2"/>
  <c r="M151" i="2"/>
  <c r="M147" i="2"/>
  <c r="M144" i="2"/>
  <c r="M141" i="2"/>
  <c r="M126" i="2"/>
  <c r="M125" i="2"/>
  <c r="M95" i="2"/>
  <c r="M93" i="2"/>
  <c r="M91" i="2"/>
  <c r="M90" i="2"/>
  <c r="M89" i="2"/>
  <c r="M88" i="2"/>
  <c r="M87" i="2"/>
  <c r="M83" i="2"/>
  <c r="M53" i="2"/>
  <c r="M50" i="2"/>
  <c r="M46" i="2"/>
  <c r="I211" i="2"/>
  <c r="I147" i="2"/>
  <c r="I144" i="2"/>
  <c r="I141" i="2"/>
  <c r="H207" i="2"/>
  <c r="F147" i="2"/>
  <c r="F144" i="2"/>
  <c r="F141" i="2"/>
  <c r="F93" i="2"/>
  <c r="F83" i="2"/>
  <c r="F154" i="2"/>
  <c r="F126" i="2"/>
  <c r="F125" i="2"/>
  <c r="F95" i="2"/>
  <c r="F91" i="2"/>
  <c r="F90" i="2"/>
  <c r="F89" i="2"/>
  <c r="F53" i="2"/>
  <c r="F50" i="2"/>
  <c r="F46" i="2"/>
  <c r="M168" i="3" l="1"/>
  <c r="I168" i="3"/>
  <c r="F165" i="3"/>
  <c r="F208" i="2"/>
  <c r="M211" i="2"/>
</calcChain>
</file>

<file path=xl/sharedStrings.xml><?xml version="1.0" encoding="utf-8"?>
<sst xmlns="http://schemas.openxmlformats.org/spreadsheetml/2006/main" count="746" uniqueCount="237">
  <si>
    <t>ДЕМОНТАЖ ОБОРУДОВАНИЯ</t>
  </si>
  <si>
    <t>Демонтаж автоматического выключателя</t>
  </si>
  <si>
    <t>Демонтаж рубильника РПС на 250-400 А</t>
  </si>
  <si>
    <t>Демонтаж главного рубильника  на 600-1500 А</t>
  </si>
  <si>
    <t>Демонтаж  разъединителя РВз 10/400 и РВз 10/630 в ячейке</t>
  </si>
  <si>
    <t>Демонтаж выключателя нагрузки (ВН, ВНА)</t>
  </si>
  <si>
    <t>Демонтаж силового трансформатора до 630 кВА (с учетом техники)</t>
  </si>
  <si>
    <t>Демонтаж силового трансформатора до 400 кВА (с учетом техники)</t>
  </si>
  <si>
    <t>МОНТАЖ ОБОРУДОВАНИЯ</t>
  </si>
  <si>
    <t>Монтаж рубильника РПС на 250-400 А</t>
  </si>
  <si>
    <t>Монтаж главного рубильника  на 600-1500 А</t>
  </si>
  <si>
    <t>Монтаж автоматического выключателя</t>
  </si>
  <si>
    <t>Монтаж разъединителя РВз 10/400 и РВз 10/630 в ячейке</t>
  </si>
  <si>
    <t>Монтаж выключателя нагрузки (ВН, ВНА)</t>
  </si>
  <si>
    <t>Монтаж силового трансформатора до 400 кВА</t>
  </si>
  <si>
    <t>Монтаж силового трансформатора до 630 кВА</t>
  </si>
  <si>
    <t>Монтаж трансформатора напряжения 6-10 кВ</t>
  </si>
  <si>
    <t>ЗАМЕНА ОБОРУДОВАНИЯ</t>
  </si>
  <si>
    <t>Замена автоматического выключателя на аналогичный из материала заказчика</t>
  </si>
  <si>
    <t>Замена предохранителей ПН-2, ППН (1 шт.) (без стоимости материалов)</t>
  </si>
  <si>
    <t>Замена предохранителей ПН-2, ППН (2 шт.) (без стоимости материалов)</t>
  </si>
  <si>
    <t>Замена предохранителей ПН-2, ППН (3 шт.) (без стоимости материалов)</t>
  </si>
  <si>
    <t>Замена разъединителя на выключатель нагрузки (ВН, ВНА)</t>
  </si>
  <si>
    <t>Замена опорного изолятора 0,4 кВ</t>
  </si>
  <si>
    <t>Замена проходного изолятора 0,4 кВ</t>
  </si>
  <si>
    <t>Замена опорного изолятора 6-10 кВ</t>
  </si>
  <si>
    <t>Замена проходного изолятора 6-10 кВ</t>
  </si>
  <si>
    <t>Замена разрядника или ограничителя перенапряжения (ОПН)</t>
  </si>
  <si>
    <t>Замена предохранителей ПКТ 6-10кВ (1 шт.)</t>
  </si>
  <si>
    <t>РЕВИЗИЯ ТРАНСФОРМАТОРОВ</t>
  </si>
  <si>
    <t>Ревизия трансформатора до 630 кВА</t>
  </si>
  <si>
    <t>от 17000</t>
  </si>
  <si>
    <t>Ревизия трансформатора 630 кВА и более</t>
  </si>
  <si>
    <t>от 21000</t>
  </si>
  <si>
    <t>Ревизия сухих трансформаторов</t>
  </si>
  <si>
    <t>от 20000</t>
  </si>
  <si>
    <t>Доливка масла в трансформатор мощностью 250-630 кВА</t>
  </si>
  <si>
    <t>ОБСЛУЖИВАНИЕ КАБЕЛЬНЫХ ЛИНИЙ</t>
  </si>
  <si>
    <t>2.1 МОНТАЖ МУФТ</t>
  </si>
  <si>
    <t>Монтаж концевой муфты на кабеле выше 1 кВ (без учета стоимости материала)</t>
  </si>
  <si>
    <t>Монтаж концевой муфты на кабеле до 1 кВ (без учета стоимости материала)</t>
  </si>
  <si>
    <t>Монтаж соединительной муфты на кабеле выше 1 кВ (без учета стоимости материала)</t>
  </si>
  <si>
    <t>Монтаж соединительной муфты на кабеле до 1 кВ (без учета стоимости материала)</t>
  </si>
  <si>
    <t>2.2 НАДЗОР ЗА СОСТОЯНИЕМ МУФТЫ</t>
  </si>
  <si>
    <t>Надзор за состоянием концевой муфты кабельной линии 10 кВ в ТП (РП) во время определения места повреждения КЛ сторонней организацией</t>
  </si>
  <si>
    <t>2.3 ПРОКОЛ КАБЕЛЯ</t>
  </si>
  <si>
    <t>Прокол кабеля с использованием Ножниц гидравлических помповых изолированных (НГПИ)</t>
  </si>
  <si>
    <t>Примечание: цена указана без учета стоимости материалов</t>
  </si>
  <si>
    <t>3. ОБСЛУЖИВАНИЕ ВОЗДУШНЫХ ЛИНИЙ</t>
  </si>
  <si>
    <t>3.1 УСТАНОВКА ОПОР</t>
  </si>
  <si>
    <t>Установка ж/б опоры (0,4-10кВ) одностоечной с арматурой и заземлением</t>
  </si>
  <si>
    <t>Установка ж/б опоры Анкерной с арматурой и заземлением</t>
  </si>
  <si>
    <t>Установка ж/б опоры Анкерной с укосом, арматурой и заземлением</t>
  </si>
  <si>
    <t>3.2 МОНТАЖ ОБОРУДОВАНИЯ И ПРОВОДОВ ВЛ-6-10 кВ</t>
  </si>
  <si>
    <t>Ревизия разъединителей РЛНД - 10 кВ</t>
  </si>
  <si>
    <t>Монтаж разъединителя РЛНД 6/10 кВ на опоре</t>
  </si>
  <si>
    <t>Монтаж провода СИП-3 35-50мм2 (пролет между опорами 35 м, с установкой арматуры)</t>
  </si>
  <si>
    <t>Монтаж провода СИП-3 70мм2 (пролет между опорами 35 м, с установкой арматуры)</t>
  </si>
  <si>
    <t>Монтаж провода СИП-3 95мм2 (пролет между опорами 35 м, с установкой арматуры)</t>
  </si>
  <si>
    <t>Монтаж провода А, АС (пролет между опорами 40 м, с установкой арматуры)</t>
  </si>
  <si>
    <t>3.3 МОНТАЖ ПРОВОДОВ И АРМАТУРЫ ВЛ-0,4 кВ</t>
  </si>
  <si>
    <t>Монтаж провода СИП2, СИП4- 2*16-25мм2(пролет между опорами 30 м, с установкой арматуры)</t>
  </si>
  <si>
    <t>Монтаж провода СИП2, СИП4- 4*16-25мм2 (пролет между опорами 30 м, с установкой арматуры)</t>
  </si>
  <si>
    <t>Монтаж провода СИП-4 35-50мм2 (пролет между опорами 35 м, с установкой арматуры)</t>
  </si>
  <si>
    <t>Монтаж провода СИП-4 70мм2 (пролет между опорами 35 м, с установкой арматуры)</t>
  </si>
  <si>
    <t>Монтаж провода СИП-4 95мм2 (пролет между опорами 35 м, с установкой арматуры)</t>
  </si>
  <si>
    <t>Монтаж прокалывающего зажима (подключение ответвлений от ВЛ к вводу в здание)</t>
  </si>
  <si>
    <t>Замена ввода ВЛ-0,4 кВ в частный жилой дом</t>
  </si>
  <si>
    <t>3.4 ДЕМОНТАЖ ОТВЕТВЛЕНИЙ</t>
  </si>
  <si>
    <t>Демонтаж ответвлений от ВЛ-0,4кВ к вводу в здание (с подъемом на опору)</t>
  </si>
  <si>
    <t>3.5 ПОДЪЕМ НА ОПОРУ</t>
  </si>
  <si>
    <t>Подъем на опору</t>
  </si>
  <si>
    <t>Примечание: цена указана без учета стоимости материалов и техники</t>
  </si>
  <si>
    <t>4. ОБСЛУЖИВАНИЕ ЭЛЕКТРОСЕТЕВЫХ ОБЪЕКТОВ ПОТРЕБИТЕЛЕЙ</t>
  </si>
  <si>
    <t>Услуги по техническому и ремонтно-эксплуатационному обслуживанию</t>
  </si>
  <si>
    <t>от 7000</t>
  </si>
  <si>
    <t>Оперативно-техническое обслуживание электросетевых объектов потребителя</t>
  </si>
  <si>
    <t>Производство оперативных переключений (продолжительностью не более 1 час)</t>
  </si>
  <si>
    <t>Проверка фазировки одного кабеля 0,4 кВ</t>
  </si>
  <si>
    <t>Проверка фазировки одного кабеля 6-10 кВ</t>
  </si>
  <si>
    <t>Наладка релейной защиты и автоматики отходящей ячейки в ТП (РП)***</t>
  </si>
  <si>
    <t>Выезд бригады на место проведения работ</t>
  </si>
  <si>
    <t>Установка укоса без учета стоимости спецтехники и материалов</t>
  </si>
  <si>
    <t>Проверка релейной защиты и автоматики отходящей ячейки в ТП (РП)</t>
  </si>
  <si>
    <t>Энергетическое обследование объектов электросетевого хозяйства потребителей</t>
  </si>
  <si>
    <t>от 5000</t>
  </si>
  <si>
    <t>Монтаж светильника уличного освещения</t>
  </si>
  <si>
    <t>5. ДОПОЛНИТЕЛЬНЫЕ УСЛУГИ ООО "НГСК"</t>
  </si>
  <si>
    <t>5.1 СОГЛАСОВАНИЯ</t>
  </si>
  <si>
    <t>Согласование выноса трасс воздушных и кабельных линий (ВЛ и КЛ)  0,4-10кВ из пятна застроек</t>
  </si>
  <si>
    <t>Согласование маршрутов транспортных средств, пересекающих воздушные линии электропередачи</t>
  </si>
  <si>
    <t>Согласование правильности нанесения коммуникаций  ООО "НГСК" на топооснове для объектов, протяженностью более 500м, масштаб 1:500  </t>
  </si>
  <si>
    <t>Согласование правильности нанесения коммуникаций  ООО "НГСК" на топооснове для объектов, протяженностью до 500м, масштаб 1:500 </t>
  </si>
  <si>
    <t> Согласование  проектной документации по сближению и пересечению инженерных коммуникаций с объектами ООО "НГСК", рассмотрение проектов производства работ в охранных зонах</t>
  </si>
  <si>
    <t>Согласование в размещении элементов благоустройства в охранной зоне объектов электросетевого хозяйства (ОЭСХ) (пешеходных дорожек, автомобильных проездов, установка заборов, шлагбаумов, объектов озеленения и др.)</t>
  </si>
  <si>
    <t>5.2 ПЕРЕОФОРМЛЕНИЕ И ЗАКЛЮЧЕНИЕ ДОГОВОРОВ</t>
  </si>
  <si>
    <t>Заключение прямого договора энергоснабжения с гарантирующим поставщиком (физические лица)</t>
  </si>
  <si>
    <t>до 20000</t>
  </si>
  <si>
    <t>Заключение прямого договора энергоснабжения с гарантирующим поставщиком (юридические лица)</t>
  </si>
  <si>
    <t>Изготовление дубликатов документов по технологическому присоединению (юридические лица)</t>
  </si>
  <si>
    <t>Изготовление дубликатов и копий документов по технологическому присоединению (физические лица)</t>
  </si>
  <si>
    <t>Переоформление Актов об осуществлении технологического присоединения (АТП)</t>
  </si>
  <si>
    <t>5.3 АРЕНДА ОБОРУДОВАНИЯ И ОБЪЕКТОВ</t>
  </si>
  <si>
    <t>Аренда комплектной трансформаторной подстанции (КТПн для строительных механизмов)</t>
  </si>
  <si>
    <t>от 30000</t>
  </si>
  <si>
    <t>Аренда трансформаторов</t>
  </si>
  <si>
    <t>от 15000</t>
  </si>
  <si>
    <t>Предоставление ВЛ 0,4 кВ во временное ограниченное пользование для размещения сетей уличного освещения или камер видеонаблюдения без одновременного заключения договора на оперативно-техническое обслуживание (ОТО) (за 1 опору)</t>
  </si>
  <si>
    <t>Предоставление ВЛ 0,4 кВ во временное ограниченное пользование для размещения уличного освещения или камер видеонаблюдения при одновременном заключении договора на оперативно-техническое обслуживание (ОТО) (стоимость взимается дополнительно к полной стоимости договора на ОТО) (за 1 опору)</t>
  </si>
  <si>
    <t>Предоставление ВЛ 6(10) кВ во временное ограниченное пользование для размещения сетей уличного освещения или камер видеонаблюдения без одновременного заключения договора на оперативно-техническое обслуживание (ОТО)</t>
  </si>
  <si>
    <t>Предоставление ВЛ 6(10) кВ во временное ограниченное пользование для размещения уличного освещения или камер видеонаблюдения при одновременном заключении договора на оперативно-техническое обслуживание (ОТО) (стоимость взимается дополнительно к полной стоимости договора на ОТО)</t>
  </si>
  <si>
    <t>5.4 ДОПУСК ПЕРСОНАЛА И БРИГАД</t>
  </si>
  <si>
    <t>Допуск персонала для работы в электроустановках ООО "НГСК" (с выездом)</t>
  </si>
  <si>
    <t>Допуск к работам и надзор за производством работ в электроустановках ООО "НГСК" (с выездом)</t>
  </si>
  <si>
    <t>Допуск к работам и надзор за производством работ в охранной зоне  электроустановок ООО "НГСК" (с выездом)</t>
  </si>
  <si>
    <t>Допуск персонала для работы в охранной зоне линий электропередач (ЛЭП, с выездом)</t>
  </si>
  <si>
    <t>Контроль за деятельностью сторонних организаций при проведении работ в охранной зоне линий электропередач (ЛЭП) по инициативе Заявителя</t>
  </si>
  <si>
    <t>5.5 ПОДГОТОВКА ТЕХНИЧЕСКИХ УСЛОВИЙ И ПРОЕКТИРОВАНИЕ</t>
  </si>
  <si>
    <t>Подготовка ТУ, определяющих принадлежность, техническую возможность, объем ориентировочных работ, связанных с переустройством принадлежащих ООО "НГСК" сетей напряжением 0,4-10кВ</t>
  </si>
  <si>
    <t>Составление условий по выносу или сохранности воздушных или кабельных линий (ВЛ или КЛ) в зоне строительства и благоустройства</t>
  </si>
  <si>
    <t>Проектные работы</t>
  </si>
  <si>
    <t>от 10000</t>
  </si>
  <si>
    <t>Расчет электрических нагрузок и токов короткого замыкания (КЗ) для заявителей, желающих заключить договор на технологическое присоединение</t>
  </si>
  <si>
    <t>5.6 ЭЛЕКТРОМОНТАЖНЫЕ РАБОТЫ</t>
  </si>
  <si>
    <t>Электромонтажные работы наружных сетей</t>
  </si>
  <si>
    <t>6. ИСПЫТАНИЕ ЭЛЕКТРООБОРУДОВАНИЯ</t>
  </si>
  <si>
    <t>Испытание кабельной линии 0,4-6-10 кВ</t>
  </si>
  <si>
    <t>Испытание силовых трансформаторов 6-10 кВ</t>
  </si>
  <si>
    <t>Испытание изоляции масляных выключателей 6-10 кВ</t>
  </si>
  <si>
    <t>Испытание изоляции секции шин 6-10 кВ</t>
  </si>
  <si>
    <t>Испытание одной ячейки для выявления дефектов</t>
  </si>
  <si>
    <t>Испытание вентильных разрядников 6-10 кВ</t>
  </si>
  <si>
    <t>Измерение сопротивления изоляции кабельных линий (КЛ) мегаомметром</t>
  </si>
  <si>
    <t>Измерение сопротивления контура заземления</t>
  </si>
  <si>
    <t>Измерение тока короткого замыкания (КЗ) или сопротивления петли фаза-ноль на ВЛ-0,4 кВ</t>
  </si>
  <si>
    <t>Замер сопротивления металлосвязи</t>
  </si>
  <si>
    <t>Определение места повреждения кабельных линий (КЛ)</t>
  </si>
  <si>
    <t>Уточнение места повреждения кабельной линии (КЛ)</t>
  </si>
  <si>
    <t>Уточнение кабельной линии (КЛ) в котловане</t>
  </si>
  <si>
    <t>Испытание кабельной линии (КЛ) Указателем повреждения кабелей (УПК)</t>
  </si>
  <si>
    <t>Указание трасс кабельных линий (КЛ) (без рулеточной съемки) до 500м</t>
  </si>
  <si>
    <t>Указание трасс кабельных линий (КЛ) (без рулеточной съемки) свыше 500м</t>
  </si>
  <si>
    <t>7. ОКАЗАНИЕ УСЛУГ ПО МОНТАЖУ КОМПЛЕКСОВ УЧЕТА</t>
  </si>
  <si>
    <t>Установка 1 фазного прибора учета прямого включения</t>
  </si>
  <si>
    <t> Установка 3 фазного прибора учета прямого включения</t>
  </si>
  <si>
    <t> Установка 3 фазного прибора учета полукосвенного включения</t>
  </si>
  <si>
    <t> Установка 3 фазного прибора учета полукосвенного включения с трансформаторами тока (ТТ)</t>
  </si>
  <si>
    <t>Замена трансформаторов тока (ТТ)</t>
  </si>
  <si>
    <t>Установка устройства для дистанционного сбора данных (ДСД, одиночное устройство)</t>
  </si>
  <si>
    <t>Установка устройства для дистанционного сбора данных (ДСД на несколько приборов учета)</t>
  </si>
  <si>
    <t>Программирование приборов учета (ПУ)</t>
  </si>
  <si>
    <t>Проверка схемы индивидуального комплекса учета</t>
  </si>
  <si>
    <t>8. КОНСАЛТИНГОВЫЕ УСЛУГИ: ТЕХНОЛОГИЧЕСКОЕ ПРИСОЕДИНЕНИЕ</t>
  </si>
  <si>
    <t>Формирование и подача заявки на технологическое присоединение в сетевую организацию</t>
  </si>
  <si>
    <t>Контроль за прохождением заявки, получением договора на технологическое присоединение, технических условий</t>
  </si>
  <si>
    <t>Анализ условий договора о технологического присоединения и технических условий на соответствие требованиям Заявителя и положениям действующего законодательства, в том числе в части обоснованности стоимости договора об осуществлении технологического присоединения</t>
  </si>
  <si>
    <t>Получение акта о выполнении технических условий от сетевой организации (по желанию Заявителя)</t>
  </si>
  <si>
    <t>Формирование и подача заявки на оформление Акта об осуществлении технологического присоединении (при новом технологическом присоединении и при переоформлении документов на технологическое присоединение)</t>
  </si>
  <si>
    <t>Проведение аудита договора о подключении (технологическом присоединении) на предмет выявления несоответствия действующему законодательству в сфере электроснабжения</t>
  </si>
  <si>
    <t>от 50000</t>
  </si>
  <si>
    <t>9. ПРАВОВОЙ КОНСАЛТИНГ В СФЕРЕ ЭЛЕКТРОЭНЕРГЕТИКИ</t>
  </si>
  <si>
    <t>Правовой аудит договоров</t>
  </si>
  <si>
    <t>Правовые заключения по перспективам судебных процессов</t>
  </si>
  <si>
    <t>Подготовка стратегии и тактики введения судебного дела</t>
  </si>
  <si>
    <t>от 70000</t>
  </si>
  <si>
    <t>Правовая экспертиза обращений хозяйствующих субъектов</t>
  </si>
  <si>
    <t>от 3000</t>
  </si>
  <si>
    <t>Подготовка различных документов (договоров, писем, претензий, обращений)</t>
  </si>
  <si>
    <t>Комплексная оценка рисков</t>
  </si>
  <si>
    <t>от 100000</t>
  </si>
  <si>
    <t>Квалифицированная юридическая помощь по иным вопросам</t>
  </si>
  <si>
    <t>10. ЭНЕРГЕТИЧЕСКИЙ КОНСАЛТИНГ</t>
  </si>
  <si>
    <t>Консультации в части ТОиР (составления графиков эксплуатации, поопорных и однолинейных схем  ОЭСХ)</t>
  </si>
  <si>
    <t>Энергетическое обследование ОЭСХ (оценка фактического состояния)</t>
  </si>
  <si>
    <t>Консультации в части модернизации оборудования</t>
  </si>
  <si>
    <t>Консультации в части выбора производителей электротехнической продукции</t>
  </si>
  <si>
    <t>Консультации в части сдачи ОЭСХ в РЭС и Ростехнадзор</t>
  </si>
  <si>
    <t>11. КОНСУЛЬТАЦИЯ ПО ВСЕМ ВОПРОСАМ, КАСАЮЩИМСЯ ВЗАИМООТНОШЕНИЙ С ГАРАНТИРУЮЩИМ ПОСТАВЩИКОМ/ЭНЕРГОСБЫТОВОЙ КОМПАНИЕЙ В ЧАСТИ УЧЕТА Э/Э</t>
  </si>
  <si>
    <t>Устная консультация</t>
  </si>
  <si>
    <t>от 2000</t>
  </si>
  <si>
    <t>Подготовка письменного ответа</t>
  </si>
  <si>
    <t>Полное сопровождение решения вопроса</t>
  </si>
  <si>
    <t>12. КОНСУЛЬТАЦИЯ ПО ВСЕМ ВОПРОСАМ ОТНОСИТЕЛЬНО УЧЕТА ЭЛЕКТРИЧЕСКОЙ ЭНЕРГИИ</t>
  </si>
  <si>
    <t>13. КОНСУЛЬТАЦИЯ ОТНОСИТЕЛЬНО РАБОТЫ УК В ЧАСТИ ВЗАИМООТНОШЕНИЙ С СОБСТВЕННИКАМИ ЖИЛЫХ И НЕЖИЛЫХ ПОМЕЩЕНИЙ В МКД ПО ВОПРОСАМ ЭЛЕКТРОСНАБЖЕНИЯ</t>
  </si>
  <si>
    <t>5. ДОПОЛНИТЕЛЬНЫЕ УСЛУГИ ООО "Промышленная сетевая компания"</t>
  </si>
  <si>
    <t>Согласование правильности нанесения коммуникаций  ООО "Промышленная сетевая компания" на топооснове для объектов, протяженностью более 500м, масштаб 1:500  </t>
  </si>
  <si>
    <t>Согласование правильности нанесения коммуникаций  ООО "Промышленная сетевая компания" на топооснове для объектов, протяженностью до 500м, масштаб 1:500 </t>
  </si>
  <si>
    <t> Согласование  проектной документации по сближению и пересечению инженерных коммуникаций с объектами ООО "Промышленная сетевая компания", рассмотрение проектов производства работ в охранных зонах</t>
  </si>
  <si>
    <t>Допуск персонала для работы в электроустановках ООО "Промышленная сетевая компания" (с выездом)</t>
  </si>
  <si>
    <t>Допуск к работам и надзор за производством работ в электроустановках ООО "Промышленная сетевая компания" (с выездом)</t>
  </si>
  <si>
    <t>Допуск к работам и надзор за производством работ в охранной зоне  электроустановок ООО "Промышленная сетевая компания" (с выездом)</t>
  </si>
  <si>
    <t>Подготовка ТУ, определяющих принадлежность, техническую возможность, объем ориентировочных работ, связанных с переустройством принадлежащих ООО "Промышленная сетевая компания" сетей напряжением 0,4-10кВ</t>
  </si>
  <si>
    <t>Состав работ</t>
  </si>
  <si>
    <t>ПЕРЕЧЕНЬ ПЛАТНЫХ УСЛУГ ООО "ПРОМЫШЛЕННАЯ СЕТЕВАЯ КОМПАНИЯ"</t>
  </si>
  <si>
    <t>НЭЛСИ</t>
  </si>
  <si>
    <t>ПСК</t>
  </si>
  <si>
    <t>нэлси</t>
  </si>
  <si>
    <t>нэлси+ПСК</t>
  </si>
  <si>
    <t>3 шт</t>
  </si>
  <si>
    <t>2 шт</t>
  </si>
  <si>
    <t>ЭТЛ НСК</t>
  </si>
  <si>
    <t>в прайс</t>
  </si>
  <si>
    <t>кол-во</t>
  </si>
  <si>
    <t>Земельные работы (разработка котлована, устройство подстилающего слоя из песка, укладка кирпича, закрытие котлована) и материалы</t>
  </si>
  <si>
    <t>Стоимость/ед., с НДС (без учета ТМЦ)</t>
  </si>
  <si>
    <t>договорная</t>
  </si>
  <si>
    <t>НАДЗОР ЗА СОСТОЯНИЕМ МУФТЫ</t>
  </si>
  <si>
    <t>ПРОКОЛ КАБЕЛЯ</t>
  </si>
  <si>
    <t>ОБСЛУЖИВАНИЕ ВОЗДУШНЫХ ЛИНИЙ</t>
  </si>
  <si>
    <t>УСТАНОВКА ОПОР</t>
  </si>
  <si>
    <t>МОНТАЖ ОБОРУДОВАНИЯ И ПРОВОДОВ ВЛ-6-10 кВ</t>
  </si>
  <si>
    <t>МОНТАЖ ПРОВОДОВ И АРМАТУРЫ ВЛ-0,4 кВ</t>
  </si>
  <si>
    <t>ДЕМОНТАЖ ОТВЕТВЛЕНИЙ</t>
  </si>
  <si>
    <t>ПОДЪЕМ НА ОПОРУ</t>
  </si>
  <si>
    <t>ОБСЛУЖИВАНИЕ ЭЛЕКТРОСЕТЕВЫХ ОБЪЕКТОВ ПОТРЕБИТЕЛЕЙ</t>
  </si>
  <si>
    <t>ДОПОЛНИТЕЛЬНЫЕ УСЛУГИ ООО "Промышленная сетевая компания"</t>
  </si>
  <si>
    <t>СОГЛАСОВАНИЯ</t>
  </si>
  <si>
    <t>ПЕРЕОФОРМЛЕНИЕ И ЗАКЛЮЧЕНИЕ ДОГОВОРОВ</t>
  </si>
  <si>
    <t>АРЕНДА ОБОРУДОВАНИЯ И ОБЪЕКТОВ</t>
  </si>
  <si>
    <t>ДОПУСК ПЕРСОНАЛА И БРИГАД</t>
  </si>
  <si>
    <t>ПОДГОТОВКА ТЕХНИЧЕСКИХ УСЛОВИЙ И ПРОЕКТИРОВАНИЕ</t>
  </si>
  <si>
    <t>ЭЛЕКТРОМОНТАЖНЫЕ РАБОТЫ</t>
  </si>
  <si>
    <t>ИСПЫТАНИЕ ЭЛЕКТРООБОРУДОВАНИЯ</t>
  </si>
  <si>
    <t>ОКАЗАНИЕ УСЛУГ ПО МОНТАЖУ КОМПЛЕКСОВ УЧЕТА</t>
  </si>
  <si>
    <t>Установка 3 фазного прибора учета прямого включения</t>
  </si>
  <si>
    <t>Установка 3 фазного прибора учета полукосвенного включения</t>
  </si>
  <si>
    <t>Установка 3 фазного прибора учета полукосвенного включения с трансформаторами тока (ТТ)</t>
  </si>
  <si>
    <t>МОНТАЖ МУФТ</t>
  </si>
  <si>
    <t>ПЕРЕЧЕНЬ ПЛАТНЫХ УСЛУГ ООО "НРСК-СИБИРЬ"</t>
  </si>
  <si>
    <t>ДОПОЛНИТЕЛЬНЫЕ УСЛУГИ ООО "НРСК-СИБИРЬ"</t>
  </si>
  <si>
    <t>Подготовка ТУ, определяющих принадлежность, техническую возможность, объем ориентировочных работ, связанных с переустройством принадлежащих ООО "НРСК-СИБИРЬ" сетей напряжением 0,4-10кВ</t>
  </si>
  <si>
    <t>Согласование правильности нанесения коммуникаций  ООО "НРСК-СИБИРЬ" на топооснове для объектов, протяженностью более 500м, масштаб 1:500  </t>
  </si>
  <si>
    <t>Согласование правильности нанесения коммуникаций  ООО "НРСК-СИБИРЬ" на топооснове для объектов, протяженностью до 500м, масштаб 1:500 </t>
  </si>
  <si>
    <t> Согласование  проектной документации по сближению и пересечению инженерных коммуникаций с объектами ООО "НРСК-СИБИРЬ", рассмотрение проектов производства работ в охранных зонах</t>
  </si>
  <si>
    <t>Допуск персонала для работы в электроустановках ООО "НРСК-СИБИРЬ" (с выездом)</t>
  </si>
  <si>
    <t>Допуск к работам и надзор за производством работ в электроустановках ООО "НРСК-СИБИРЬ" (с выездом)</t>
  </si>
  <si>
    <t>Допуск к работам и надзор за производством работ в охранной зоне  электроустановок ООО "НРСК-СИБИРЬ" (с выездом)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</si>
</sst>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333333"/>
      <name val="Times New Roman"/>
      <family val="1"/>
      <charset val="204"/>
    </font>
    <font>
      <sz val="13.5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191919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43" fontId="0" fillId="0" borderId="0" xfId="1" applyFont="1"/>
    <xf numFmtId="43" fontId="0" fillId="2" borderId="0" xfId="1" applyFont="1" applyFill="1"/>
    <xf numFmtId="43" fontId="0" fillId="0" borderId="0" xfId="0" applyNumberFormat="1"/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3" fontId="0" fillId="0" borderId="1" xfId="1" applyFont="1" applyBorder="1"/>
    <xf numFmtId="43" fontId="4" fillId="0" borderId="1" xfId="1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56"/>
  <sheetViews>
    <sheetView tabSelected="1" zoomScaleNormal="100" workbookViewId="0">
      <pane ySplit="3" topLeftCell="A4" activePane="bottomLeft" state="frozen"/>
      <selection pane="bottomLeft" activeCell="E116" sqref="E116"/>
    </sheetView>
  </sheetViews>
  <sheetFormatPr defaultRowHeight="15" x14ac:dyDescent="0.25"/>
  <cols>
    <col min="2" max="2" width="97.28515625" style="2" customWidth="1"/>
    <col min="3" max="3" width="20.42578125" customWidth="1"/>
  </cols>
  <sheetData>
    <row r="1" spans="2:3" ht="35.25" customHeight="1" x14ac:dyDescent="0.25">
      <c r="B1" s="36" t="s">
        <v>228</v>
      </c>
      <c r="C1" s="36"/>
    </row>
    <row r="2" spans="2:3" x14ac:dyDescent="0.25">
      <c r="B2" s="12"/>
    </row>
    <row r="3" spans="2:3" ht="45" x14ac:dyDescent="0.25">
      <c r="B3" s="19" t="s">
        <v>192</v>
      </c>
      <c r="C3" s="19" t="s">
        <v>204</v>
      </c>
    </row>
    <row r="4" spans="2:3" ht="15.75" x14ac:dyDescent="0.25">
      <c r="B4" s="20" t="s">
        <v>0</v>
      </c>
      <c r="C4" s="33"/>
    </row>
    <row r="5" spans="2:3" ht="17.25" x14ac:dyDescent="0.25">
      <c r="B5" s="13" t="s">
        <v>1</v>
      </c>
      <c r="C5" s="34">
        <v>1000</v>
      </c>
    </row>
    <row r="6" spans="2:3" ht="17.25" x14ac:dyDescent="0.25">
      <c r="B6" s="13" t="s">
        <v>2</v>
      </c>
      <c r="C6" s="34">
        <v>1000</v>
      </c>
    </row>
    <row r="7" spans="2:3" ht="17.25" x14ac:dyDescent="0.25">
      <c r="B7" s="13" t="s">
        <v>3</v>
      </c>
      <c r="C7" s="34">
        <v>1000</v>
      </c>
    </row>
    <row r="8" spans="2:3" ht="17.25" x14ac:dyDescent="0.25">
      <c r="B8" s="13" t="s">
        <v>4</v>
      </c>
      <c r="C8" s="34">
        <v>2300</v>
      </c>
    </row>
    <row r="9" spans="2:3" ht="17.25" x14ac:dyDescent="0.25">
      <c r="B9" s="13" t="s">
        <v>5</v>
      </c>
      <c r="C9" s="34">
        <v>3800</v>
      </c>
    </row>
    <row r="10" spans="2:3" ht="17.25" x14ac:dyDescent="0.25">
      <c r="B10" s="13" t="s">
        <v>6</v>
      </c>
      <c r="C10" s="34">
        <v>26000</v>
      </c>
    </row>
    <row r="11" spans="2:3" ht="17.25" x14ac:dyDescent="0.25">
      <c r="B11" s="13" t="s">
        <v>7</v>
      </c>
      <c r="C11" s="34">
        <v>23000</v>
      </c>
    </row>
    <row r="12" spans="2:3" x14ac:dyDescent="0.25">
      <c r="B12" s="14"/>
      <c r="C12" s="34"/>
    </row>
    <row r="13" spans="2:3" ht="15.75" x14ac:dyDescent="0.25">
      <c r="B13" s="21" t="s">
        <v>8</v>
      </c>
      <c r="C13" s="34"/>
    </row>
    <row r="14" spans="2:3" ht="15.75" x14ac:dyDescent="0.25">
      <c r="B14" s="16" t="s">
        <v>9</v>
      </c>
      <c r="C14" s="34">
        <v>1500</v>
      </c>
    </row>
    <row r="15" spans="2:3" ht="17.25" x14ac:dyDescent="0.25">
      <c r="B15" s="13" t="s">
        <v>10</v>
      </c>
      <c r="C15" s="34">
        <v>1800</v>
      </c>
    </row>
    <row r="16" spans="2:3" ht="17.25" x14ac:dyDescent="0.25">
      <c r="B16" s="13" t="s">
        <v>11</v>
      </c>
      <c r="C16" s="34">
        <v>3000</v>
      </c>
    </row>
    <row r="17" spans="2:3" ht="17.25" x14ac:dyDescent="0.25">
      <c r="B17" s="13" t="s">
        <v>12</v>
      </c>
      <c r="C17" s="34">
        <v>3600</v>
      </c>
    </row>
    <row r="18" spans="2:3" ht="17.25" x14ac:dyDescent="0.25">
      <c r="B18" s="13" t="s">
        <v>13</v>
      </c>
      <c r="C18" s="34">
        <v>8700</v>
      </c>
    </row>
    <row r="19" spans="2:3" ht="17.25" x14ac:dyDescent="0.25">
      <c r="B19" s="13" t="s">
        <v>14</v>
      </c>
      <c r="C19" s="34">
        <v>30000</v>
      </c>
    </row>
    <row r="20" spans="2:3" ht="17.25" x14ac:dyDescent="0.25">
      <c r="B20" s="13" t="s">
        <v>15</v>
      </c>
      <c r="C20" s="34">
        <v>28000</v>
      </c>
    </row>
    <row r="21" spans="2:3" ht="17.25" x14ac:dyDescent="0.25">
      <c r="B21" s="13" t="s">
        <v>16</v>
      </c>
      <c r="C21" s="34">
        <v>12000</v>
      </c>
    </row>
    <row r="22" spans="2:3" ht="17.25" x14ac:dyDescent="0.25">
      <c r="B22" s="17"/>
      <c r="C22" s="34"/>
    </row>
    <row r="23" spans="2:3" ht="15.75" x14ac:dyDescent="0.25">
      <c r="B23" s="20" t="s">
        <v>17</v>
      </c>
      <c r="C23" s="34"/>
    </row>
    <row r="24" spans="2:3" ht="17.25" x14ac:dyDescent="0.25">
      <c r="B24" s="13" t="s">
        <v>18</v>
      </c>
      <c r="C24" s="34">
        <v>3000</v>
      </c>
    </row>
    <row r="25" spans="2:3" ht="17.25" x14ac:dyDescent="0.25">
      <c r="B25" s="13" t="s">
        <v>19</v>
      </c>
      <c r="C25" s="34">
        <v>1500</v>
      </c>
    </row>
    <row r="26" spans="2:3" ht="17.25" x14ac:dyDescent="0.25">
      <c r="B26" s="13" t="s">
        <v>20</v>
      </c>
      <c r="C26" s="34">
        <v>1800</v>
      </c>
    </row>
    <row r="27" spans="2:3" ht="17.25" x14ac:dyDescent="0.25">
      <c r="B27" s="13" t="s">
        <v>21</v>
      </c>
      <c r="C27" s="34">
        <v>1800</v>
      </c>
    </row>
    <row r="28" spans="2:3" ht="17.25" x14ac:dyDescent="0.25">
      <c r="B28" s="13" t="s">
        <v>22</v>
      </c>
      <c r="C28" s="34">
        <v>15000</v>
      </c>
    </row>
    <row r="29" spans="2:3" ht="17.25" x14ac:dyDescent="0.25">
      <c r="B29" s="13" t="s">
        <v>23</v>
      </c>
      <c r="C29" s="34">
        <v>1300</v>
      </c>
    </row>
    <row r="30" spans="2:3" ht="17.25" x14ac:dyDescent="0.25">
      <c r="B30" s="13" t="s">
        <v>24</v>
      </c>
      <c r="C30" s="34">
        <v>1400</v>
      </c>
    </row>
    <row r="31" spans="2:3" ht="17.25" x14ac:dyDescent="0.25">
      <c r="B31" s="13" t="s">
        <v>25</v>
      </c>
      <c r="C31" s="34">
        <v>4100</v>
      </c>
    </row>
    <row r="32" spans="2:3" ht="17.25" x14ac:dyDescent="0.25">
      <c r="B32" s="13" t="s">
        <v>26</v>
      </c>
      <c r="C32" s="34">
        <v>4100</v>
      </c>
    </row>
    <row r="33" spans="2:3" ht="17.25" x14ac:dyDescent="0.25">
      <c r="B33" s="13" t="s">
        <v>27</v>
      </c>
      <c r="C33" s="34">
        <v>3219.9999999999995</v>
      </c>
    </row>
    <row r="34" spans="2:3" ht="17.25" x14ac:dyDescent="0.25">
      <c r="B34" s="13" t="s">
        <v>28</v>
      </c>
      <c r="C34" s="34">
        <v>2300</v>
      </c>
    </row>
    <row r="35" spans="2:3" ht="17.25" x14ac:dyDescent="0.25">
      <c r="B35" s="17"/>
      <c r="C35" s="34"/>
    </row>
    <row r="36" spans="2:3" ht="15.75" x14ac:dyDescent="0.25">
      <c r="B36" s="20" t="s">
        <v>29</v>
      </c>
      <c r="C36" s="34"/>
    </row>
    <row r="37" spans="2:3" ht="17.25" x14ac:dyDescent="0.25">
      <c r="B37" s="13" t="s">
        <v>36</v>
      </c>
      <c r="C37" s="34">
        <v>25000</v>
      </c>
    </row>
    <row r="38" spans="2:3" ht="17.25" x14ac:dyDescent="0.25">
      <c r="B38" s="17"/>
      <c r="C38" s="34"/>
    </row>
    <row r="39" spans="2:3" ht="15.75" x14ac:dyDescent="0.25">
      <c r="B39" s="35" t="s">
        <v>37</v>
      </c>
      <c r="C39" s="34"/>
    </row>
    <row r="40" spans="2:3" ht="15.75" x14ac:dyDescent="0.25">
      <c r="B40" s="21" t="s">
        <v>227</v>
      </c>
      <c r="C40" s="34"/>
    </row>
    <row r="41" spans="2:3" ht="17.25" x14ac:dyDescent="0.25">
      <c r="B41" s="13" t="s">
        <v>39</v>
      </c>
      <c r="C41" s="34">
        <v>10350</v>
      </c>
    </row>
    <row r="42" spans="2:3" ht="17.25" x14ac:dyDescent="0.25">
      <c r="B42" s="13" t="s">
        <v>40</v>
      </c>
      <c r="C42" s="34">
        <v>5750</v>
      </c>
    </row>
    <row r="43" spans="2:3" ht="34.5" x14ac:dyDescent="0.25">
      <c r="B43" s="13" t="s">
        <v>41</v>
      </c>
      <c r="C43" s="34">
        <v>15000</v>
      </c>
    </row>
    <row r="44" spans="2:3" ht="17.25" x14ac:dyDescent="0.25">
      <c r="B44" s="13" t="s">
        <v>42</v>
      </c>
      <c r="C44" s="34">
        <v>8049.9999999999991</v>
      </c>
    </row>
    <row r="45" spans="2:3" x14ac:dyDescent="0.25">
      <c r="B45" s="14"/>
      <c r="C45" s="34"/>
    </row>
    <row r="46" spans="2:3" ht="15.75" x14ac:dyDescent="0.25">
      <c r="B46" s="21" t="s">
        <v>206</v>
      </c>
      <c r="C46" s="34"/>
    </row>
    <row r="47" spans="2:3" ht="31.5" x14ac:dyDescent="0.25">
      <c r="B47" s="16" t="s">
        <v>44</v>
      </c>
      <c r="C47" s="34">
        <v>2000</v>
      </c>
    </row>
    <row r="48" spans="2:3" x14ac:dyDescent="0.25">
      <c r="B48" s="14"/>
      <c r="C48" s="34"/>
    </row>
    <row r="49" spans="2:3" ht="15.75" x14ac:dyDescent="0.25">
      <c r="B49" s="21" t="s">
        <v>207</v>
      </c>
      <c r="C49" s="34"/>
    </row>
    <row r="50" spans="2:3" ht="34.5" x14ac:dyDescent="0.25">
      <c r="B50" s="13" t="s">
        <v>46</v>
      </c>
      <c r="C50" s="34">
        <v>2000</v>
      </c>
    </row>
    <row r="51" spans="2:3" ht="15.75" x14ac:dyDescent="0.25">
      <c r="B51" s="18" t="s">
        <v>47</v>
      </c>
      <c r="C51" s="34"/>
    </row>
    <row r="52" spans="2:3" x14ac:dyDescent="0.25">
      <c r="B52" s="14"/>
      <c r="C52" s="34"/>
    </row>
    <row r="53" spans="2:3" ht="15.75" x14ac:dyDescent="0.25">
      <c r="B53" s="35" t="s">
        <v>208</v>
      </c>
      <c r="C53" s="34"/>
    </row>
    <row r="54" spans="2:3" ht="15.75" x14ac:dyDescent="0.25">
      <c r="B54" s="21" t="s">
        <v>209</v>
      </c>
      <c r="C54" s="34"/>
    </row>
    <row r="55" spans="2:3" ht="17.25" x14ac:dyDescent="0.25">
      <c r="B55" s="13" t="s">
        <v>50</v>
      </c>
      <c r="C55" s="34">
        <v>6000</v>
      </c>
    </row>
    <row r="56" spans="2:3" ht="17.25" x14ac:dyDescent="0.25">
      <c r="B56" s="13" t="s">
        <v>51</v>
      </c>
      <c r="C56" s="34">
        <v>7600</v>
      </c>
    </row>
    <row r="57" spans="2:3" ht="17.25" x14ac:dyDescent="0.25">
      <c r="B57" s="13" t="s">
        <v>52</v>
      </c>
      <c r="C57" s="34">
        <v>9000</v>
      </c>
    </row>
    <row r="58" spans="2:3" x14ac:dyDescent="0.25">
      <c r="B58" s="14"/>
      <c r="C58" s="34"/>
    </row>
    <row r="59" spans="2:3" ht="15.75" x14ac:dyDescent="0.25">
      <c r="B59" s="21" t="s">
        <v>210</v>
      </c>
      <c r="C59" s="34"/>
    </row>
    <row r="60" spans="2:3" ht="17.25" x14ac:dyDescent="0.25">
      <c r="B60" s="13" t="s">
        <v>54</v>
      </c>
      <c r="C60" s="34">
        <v>7600</v>
      </c>
    </row>
    <row r="61" spans="2:3" ht="17.25" x14ac:dyDescent="0.25">
      <c r="B61" s="13" t="s">
        <v>55</v>
      </c>
      <c r="C61" s="34">
        <v>21000</v>
      </c>
    </row>
    <row r="62" spans="2:3" ht="34.5" x14ac:dyDescent="0.25">
      <c r="B62" s="13" t="s">
        <v>56</v>
      </c>
      <c r="C62" s="34">
        <v>6500</v>
      </c>
    </row>
    <row r="63" spans="2:3" ht="34.5" x14ac:dyDescent="0.25">
      <c r="B63" s="13" t="s">
        <v>57</v>
      </c>
      <c r="C63" s="34">
        <v>8500</v>
      </c>
    </row>
    <row r="64" spans="2:3" ht="34.5" x14ac:dyDescent="0.25">
      <c r="B64" s="13" t="s">
        <v>58</v>
      </c>
      <c r="C64" s="34">
        <v>9000</v>
      </c>
    </row>
    <row r="65" spans="2:3" ht="17.25" x14ac:dyDescent="0.25">
      <c r="B65" s="13" t="s">
        <v>59</v>
      </c>
      <c r="C65" s="34">
        <v>10000</v>
      </c>
    </row>
    <row r="66" spans="2:3" x14ac:dyDescent="0.25">
      <c r="B66" s="14"/>
      <c r="C66" s="34"/>
    </row>
    <row r="67" spans="2:3" ht="15.75" x14ac:dyDescent="0.25">
      <c r="B67" s="21" t="s">
        <v>211</v>
      </c>
      <c r="C67" s="34"/>
    </row>
    <row r="68" spans="2:3" ht="34.5" x14ac:dyDescent="0.25">
      <c r="B68" s="13" t="s">
        <v>61</v>
      </c>
      <c r="C68" s="34">
        <v>5000</v>
      </c>
    </row>
    <row r="69" spans="2:3" ht="34.5" x14ac:dyDescent="0.25">
      <c r="B69" s="13" t="s">
        <v>62</v>
      </c>
      <c r="C69" s="34">
        <v>6000</v>
      </c>
    </row>
    <row r="70" spans="2:3" ht="34.5" x14ac:dyDescent="0.25">
      <c r="B70" s="13" t="s">
        <v>63</v>
      </c>
      <c r="C70" s="34">
        <v>7000</v>
      </c>
    </row>
    <row r="71" spans="2:3" ht="34.5" x14ac:dyDescent="0.25">
      <c r="B71" s="13" t="s">
        <v>64</v>
      </c>
      <c r="C71" s="34">
        <v>7000</v>
      </c>
    </row>
    <row r="72" spans="2:3" ht="34.5" x14ac:dyDescent="0.25">
      <c r="B72" s="13" t="s">
        <v>65</v>
      </c>
      <c r="C72" s="34">
        <v>7600</v>
      </c>
    </row>
    <row r="73" spans="2:3" ht="34.5" x14ac:dyDescent="0.25">
      <c r="B73" s="13" t="s">
        <v>66</v>
      </c>
      <c r="C73" s="34">
        <v>500</v>
      </c>
    </row>
    <row r="74" spans="2:3" ht="17.25" x14ac:dyDescent="0.25">
      <c r="B74" s="13" t="s">
        <v>67</v>
      </c>
      <c r="C74" s="34">
        <v>5500</v>
      </c>
    </row>
    <row r="75" spans="2:3" x14ac:dyDescent="0.25">
      <c r="B75" s="14"/>
      <c r="C75" s="34"/>
    </row>
    <row r="76" spans="2:3" ht="15.75" x14ac:dyDescent="0.25">
      <c r="B76" s="21" t="s">
        <v>212</v>
      </c>
      <c r="C76" s="34"/>
    </row>
    <row r="77" spans="2:3" ht="17.25" x14ac:dyDescent="0.25">
      <c r="B77" s="13" t="s">
        <v>69</v>
      </c>
      <c r="C77" s="34">
        <v>4024.9999999999995</v>
      </c>
    </row>
    <row r="78" spans="2:3" ht="17.25" x14ac:dyDescent="0.25">
      <c r="B78" s="17"/>
      <c r="C78" s="34"/>
    </row>
    <row r="79" spans="2:3" ht="15.75" x14ac:dyDescent="0.25">
      <c r="B79" s="21" t="s">
        <v>213</v>
      </c>
      <c r="C79" s="34"/>
    </row>
    <row r="80" spans="2:3" ht="17.25" x14ac:dyDescent="0.25">
      <c r="B80" s="13" t="s">
        <v>71</v>
      </c>
      <c r="C80" s="34">
        <v>3500</v>
      </c>
    </row>
    <row r="81" spans="2:3" x14ac:dyDescent="0.25">
      <c r="B81" s="14"/>
      <c r="C81" s="34"/>
    </row>
    <row r="82" spans="2:3" ht="15.75" x14ac:dyDescent="0.25">
      <c r="B82" s="18" t="s">
        <v>72</v>
      </c>
      <c r="C82" s="34"/>
    </row>
    <row r="83" spans="2:3" ht="15.75" x14ac:dyDescent="0.25">
      <c r="B83" s="35" t="s">
        <v>214</v>
      </c>
      <c r="C83" s="34"/>
    </row>
    <row r="84" spans="2:3" ht="17.25" x14ac:dyDescent="0.25">
      <c r="B84" s="13" t="s">
        <v>74</v>
      </c>
      <c r="C84" s="34" t="s">
        <v>205</v>
      </c>
    </row>
    <row r="85" spans="2:3" ht="17.25" x14ac:dyDescent="0.25">
      <c r="B85" s="13" t="s">
        <v>76</v>
      </c>
      <c r="C85" s="34" t="s">
        <v>205</v>
      </c>
    </row>
    <row r="86" spans="2:3" ht="17.25" x14ac:dyDescent="0.25">
      <c r="B86" s="13" t="s">
        <v>77</v>
      </c>
      <c r="C86" s="34">
        <v>4000</v>
      </c>
    </row>
    <row r="87" spans="2:3" ht="17.25" x14ac:dyDescent="0.25">
      <c r="B87" s="13" t="s">
        <v>78</v>
      </c>
      <c r="C87" s="34">
        <v>4000</v>
      </c>
    </row>
    <row r="88" spans="2:3" ht="17.25" x14ac:dyDescent="0.25">
      <c r="B88" s="13" t="s">
        <v>79</v>
      </c>
      <c r="C88" s="34">
        <v>6000</v>
      </c>
    </row>
    <row r="89" spans="2:3" ht="17.25" x14ac:dyDescent="0.25">
      <c r="B89" s="13" t="s">
        <v>80</v>
      </c>
      <c r="C89" s="34">
        <v>80000</v>
      </c>
    </row>
    <row r="90" spans="2:3" ht="17.25" x14ac:dyDescent="0.25">
      <c r="B90" s="13" t="s">
        <v>81</v>
      </c>
      <c r="C90" s="34">
        <v>8000</v>
      </c>
    </row>
    <row r="91" spans="2:3" ht="17.25" x14ac:dyDescent="0.25">
      <c r="B91" s="13" t="s">
        <v>82</v>
      </c>
      <c r="C91" s="34">
        <v>6000</v>
      </c>
    </row>
    <row r="92" spans="2:3" ht="17.25" x14ac:dyDescent="0.25">
      <c r="B92" s="13" t="s">
        <v>83</v>
      </c>
      <c r="C92" s="34">
        <v>18000</v>
      </c>
    </row>
    <row r="93" spans="2:3" ht="17.25" x14ac:dyDescent="0.25">
      <c r="B93" s="13" t="s">
        <v>84</v>
      </c>
      <c r="C93" s="34" t="s">
        <v>205</v>
      </c>
    </row>
    <row r="94" spans="2:3" ht="17.25" x14ac:dyDescent="0.25">
      <c r="B94" s="13" t="s">
        <v>86</v>
      </c>
      <c r="C94" s="34">
        <v>2300</v>
      </c>
    </row>
    <row r="95" spans="2:3" x14ac:dyDescent="0.25">
      <c r="B95" s="14"/>
      <c r="C95" s="34"/>
    </row>
    <row r="96" spans="2:3" ht="15.75" x14ac:dyDescent="0.25">
      <c r="B96" s="18" t="s">
        <v>47</v>
      </c>
      <c r="C96" s="34"/>
    </row>
    <row r="97" spans="2:3" ht="15.75" x14ac:dyDescent="0.25">
      <c r="B97" s="35" t="s">
        <v>229</v>
      </c>
      <c r="C97" s="34"/>
    </row>
    <row r="98" spans="2:3" ht="15.75" x14ac:dyDescent="0.25">
      <c r="B98" s="21" t="s">
        <v>216</v>
      </c>
      <c r="C98" s="34"/>
    </row>
    <row r="99" spans="2:3" ht="34.5" x14ac:dyDescent="0.25">
      <c r="B99" s="13" t="s">
        <v>89</v>
      </c>
      <c r="C99" s="34">
        <v>5000</v>
      </c>
    </row>
    <row r="100" spans="2:3" ht="34.5" x14ac:dyDescent="0.25">
      <c r="B100" s="13" t="s">
        <v>90</v>
      </c>
      <c r="C100" s="34">
        <v>8000</v>
      </c>
    </row>
    <row r="101" spans="2:3" ht="34.5" x14ac:dyDescent="0.25">
      <c r="B101" s="13" t="s">
        <v>231</v>
      </c>
      <c r="C101" s="34">
        <v>8000</v>
      </c>
    </row>
    <row r="102" spans="2:3" ht="34.5" x14ac:dyDescent="0.25">
      <c r="B102" s="13" t="s">
        <v>232</v>
      </c>
      <c r="C102" s="34">
        <v>5000</v>
      </c>
    </row>
    <row r="103" spans="2:3" ht="51.75" x14ac:dyDescent="0.25">
      <c r="B103" s="13" t="s">
        <v>233</v>
      </c>
      <c r="C103" s="34">
        <v>5000</v>
      </c>
    </row>
    <row r="104" spans="2:3" ht="51.75" x14ac:dyDescent="0.25">
      <c r="B104" s="13" t="s">
        <v>94</v>
      </c>
      <c r="C104" s="34">
        <v>5000</v>
      </c>
    </row>
    <row r="105" spans="2:3" x14ac:dyDescent="0.25">
      <c r="B105" s="14"/>
      <c r="C105" s="34"/>
    </row>
    <row r="106" spans="2:3" ht="15.75" x14ac:dyDescent="0.25">
      <c r="B106" s="21" t="s">
        <v>218</v>
      </c>
      <c r="C106" s="34"/>
    </row>
    <row r="107" spans="2:3" ht="69" x14ac:dyDescent="0.25">
      <c r="B107" s="13" t="s">
        <v>107</v>
      </c>
      <c r="C107" s="34">
        <v>200</v>
      </c>
    </row>
    <row r="108" spans="2:3" ht="69" x14ac:dyDescent="0.25">
      <c r="B108" s="13" t="s">
        <v>108</v>
      </c>
      <c r="C108" s="34">
        <v>100</v>
      </c>
    </row>
    <row r="109" spans="2:3" ht="69" x14ac:dyDescent="0.25">
      <c r="B109" s="13" t="s">
        <v>109</v>
      </c>
      <c r="C109" s="34">
        <v>300</v>
      </c>
    </row>
    <row r="110" spans="2:3" ht="69" x14ac:dyDescent="0.25">
      <c r="B110" s="13" t="s">
        <v>110</v>
      </c>
      <c r="C110" s="34">
        <v>150</v>
      </c>
    </row>
    <row r="111" spans="2:3" x14ac:dyDescent="0.25">
      <c r="B111" s="14"/>
      <c r="C111" s="34"/>
    </row>
    <row r="112" spans="2:3" ht="15.75" x14ac:dyDescent="0.25">
      <c r="B112" s="21" t="s">
        <v>219</v>
      </c>
      <c r="C112" s="34"/>
    </row>
    <row r="113" spans="2:3" ht="34.5" x14ac:dyDescent="0.25">
      <c r="B113" s="13" t="s">
        <v>234</v>
      </c>
      <c r="C113" s="34">
        <v>7000</v>
      </c>
    </row>
    <row r="114" spans="2:3" ht="34.5" x14ac:dyDescent="0.25">
      <c r="B114" s="13" t="s">
        <v>235</v>
      </c>
      <c r="C114" s="34">
        <v>8000</v>
      </c>
    </row>
    <row r="115" spans="2:3" ht="34.5" x14ac:dyDescent="0.25">
      <c r="B115" s="13" t="s">
        <v>236</v>
      </c>
      <c r="C115" s="34">
        <v>10000</v>
      </c>
    </row>
    <row r="116" spans="2:3" ht="34.5" x14ac:dyDescent="0.25">
      <c r="B116" s="13" t="s">
        <v>115</v>
      </c>
      <c r="C116" s="34">
        <v>10000</v>
      </c>
    </row>
    <row r="117" spans="2:3" ht="34.5" x14ac:dyDescent="0.25">
      <c r="B117" s="13" t="s">
        <v>116</v>
      </c>
      <c r="C117" s="34">
        <v>8000</v>
      </c>
    </row>
    <row r="118" spans="2:3" x14ac:dyDescent="0.25">
      <c r="B118" s="14"/>
      <c r="C118" s="34"/>
    </row>
    <row r="119" spans="2:3" ht="15.75" x14ac:dyDescent="0.25">
      <c r="B119" s="21" t="s">
        <v>220</v>
      </c>
      <c r="C119" s="34"/>
    </row>
    <row r="120" spans="2:3" ht="51.75" x14ac:dyDescent="0.25">
      <c r="B120" s="13" t="s">
        <v>230</v>
      </c>
      <c r="C120" s="34">
        <v>21000</v>
      </c>
    </row>
    <row r="121" spans="2:3" ht="34.5" x14ac:dyDescent="0.25">
      <c r="B121" s="13" t="s">
        <v>119</v>
      </c>
      <c r="C121" s="34">
        <v>21000</v>
      </c>
    </row>
    <row r="122" spans="2:3" ht="17.25" x14ac:dyDescent="0.25">
      <c r="B122" s="13" t="s">
        <v>120</v>
      </c>
      <c r="C122" s="34" t="s">
        <v>205</v>
      </c>
    </row>
    <row r="123" spans="2:3" ht="34.5" x14ac:dyDescent="0.25">
      <c r="B123" s="13" t="s">
        <v>122</v>
      </c>
      <c r="C123" s="34">
        <v>15000</v>
      </c>
    </row>
    <row r="124" spans="2:3" x14ac:dyDescent="0.25">
      <c r="B124" s="14"/>
      <c r="C124" s="34"/>
    </row>
    <row r="125" spans="2:3" ht="15.75" x14ac:dyDescent="0.25">
      <c r="B125" s="21" t="s">
        <v>221</v>
      </c>
      <c r="C125" s="34"/>
    </row>
    <row r="126" spans="2:3" ht="17.25" x14ac:dyDescent="0.25">
      <c r="B126" s="13" t="s">
        <v>124</v>
      </c>
      <c r="C126" s="34" t="s">
        <v>205</v>
      </c>
    </row>
    <row r="127" spans="2:3" x14ac:dyDescent="0.25">
      <c r="B127" s="14"/>
      <c r="C127" s="34"/>
    </row>
    <row r="128" spans="2:3" ht="15.75" x14ac:dyDescent="0.25">
      <c r="B128" s="22" t="s">
        <v>222</v>
      </c>
      <c r="C128" s="34"/>
    </row>
    <row r="129" spans="2:3" ht="17.25" x14ac:dyDescent="0.25">
      <c r="B129" s="13" t="s">
        <v>126</v>
      </c>
      <c r="C129" s="34">
        <v>10000</v>
      </c>
    </row>
    <row r="130" spans="2:3" ht="17.25" x14ac:dyDescent="0.25">
      <c r="B130" s="13" t="s">
        <v>127</v>
      </c>
      <c r="C130" s="34">
        <v>19000</v>
      </c>
    </row>
    <row r="131" spans="2:3" ht="17.25" x14ac:dyDescent="0.25">
      <c r="B131" s="13" t="s">
        <v>128</v>
      </c>
      <c r="C131" s="34">
        <v>13000</v>
      </c>
    </row>
    <row r="132" spans="2:3" ht="17.25" x14ac:dyDescent="0.25">
      <c r="B132" s="13" t="s">
        <v>129</v>
      </c>
      <c r="C132" s="34">
        <v>8000</v>
      </c>
    </row>
    <row r="133" spans="2:3" ht="17.25" x14ac:dyDescent="0.25">
      <c r="B133" s="13" t="s">
        <v>130</v>
      </c>
      <c r="C133" s="34">
        <v>9500</v>
      </c>
    </row>
    <row r="134" spans="2:3" ht="17.25" x14ac:dyDescent="0.25">
      <c r="B134" s="13" t="s">
        <v>131</v>
      </c>
      <c r="C134" s="34">
        <v>9500</v>
      </c>
    </row>
    <row r="135" spans="2:3" ht="17.25" x14ac:dyDescent="0.25">
      <c r="B135" s="13" t="s">
        <v>132</v>
      </c>
      <c r="C135" s="34">
        <v>7000</v>
      </c>
    </row>
    <row r="136" spans="2:3" ht="17.25" x14ac:dyDescent="0.25">
      <c r="B136" s="13" t="s">
        <v>133</v>
      </c>
      <c r="C136" s="34">
        <v>11500</v>
      </c>
    </row>
    <row r="137" spans="2:3" ht="34.5" x14ac:dyDescent="0.25">
      <c r="B137" s="13" t="s">
        <v>134</v>
      </c>
      <c r="C137" s="34">
        <v>11000</v>
      </c>
    </row>
    <row r="138" spans="2:3" ht="17.25" x14ac:dyDescent="0.25">
      <c r="B138" s="13" t="s">
        <v>135</v>
      </c>
      <c r="C138" s="34">
        <v>13000</v>
      </c>
    </row>
    <row r="139" spans="2:3" ht="17.25" x14ac:dyDescent="0.25">
      <c r="B139" s="13" t="s">
        <v>136</v>
      </c>
      <c r="C139" s="34">
        <v>25000</v>
      </c>
    </row>
    <row r="140" spans="2:3" ht="17.25" x14ac:dyDescent="0.25">
      <c r="B140" s="13" t="s">
        <v>137</v>
      </c>
      <c r="C140" s="34">
        <v>7000</v>
      </c>
    </row>
    <row r="141" spans="2:3" ht="17.25" x14ac:dyDescent="0.25">
      <c r="B141" s="13" t="s">
        <v>138</v>
      </c>
      <c r="C141" s="34">
        <v>9000</v>
      </c>
    </row>
    <row r="142" spans="2:3" ht="17.25" x14ac:dyDescent="0.25">
      <c r="B142" s="13" t="s">
        <v>139</v>
      </c>
      <c r="C142" s="34">
        <v>7000</v>
      </c>
    </row>
    <row r="143" spans="2:3" ht="17.25" x14ac:dyDescent="0.25">
      <c r="B143" s="13" t="s">
        <v>140</v>
      </c>
      <c r="C143" s="34">
        <v>15000</v>
      </c>
    </row>
    <row r="144" spans="2:3" ht="17.25" x14ac:dyDescent="0.25">
      <c r="B144" s="13" t="s">
        <v>141</v>
      </c>
      <c r="C144" s="34">
        <v>23000</v>
      </c>
    </row>
    <row r="145" spans="2:3" x14ac:dyDescent="0.25">
      <c r="B145" s="14"/>
      <c r="C145" s="34"/>
    </row>
    <row r="146" spans="2:3" ht="15.75" x14ac:dyDescent="0.25">
      <c r="B146" s="22" t="s">
        <v>223</v>
      </c>
      <c r="C146" s="34"/>
    </row>
    <row r="147" spans="2:3" ht="17.25" x14ac:dyDescent="0.25">
      <c r="B147" s="13" t="s">
        <v>143</v>
      </c>
      <c r="C147" s="34">
        <v>12000</v>
      </c>
    </row>
    <row r="148" spans="2:3" ht="17.25" x14ac:dyDescent="0.25">
      <c r="B148" s="13" t="s">
        <v>224</v>
      </c>
      <c r="C148" s="34">
        <v>28000</v>
      </c>
    </row>
    <row r="149" spans="2:3" ht="17.25" x14ac:dyDescent="0.25">
      <c r="B149" s="13" t="s">
        <v>225</v>
      </c>
      <c r="C149" s="34">
        <v>30000</v>
      </c>
    </row>
    <row r="150" spans="2:3" ht="34.5" x14ac:dyDescent="0.25">
      <c r="B150" s="13" t="s">
        <v>226</v>
      </c>
      <c r="C150" s="34">
        <v>41000</v>
      </c>
    </row>
    <row r="151" spans="2:3" ht="17.25" x14ac:dyDescent="0.25">
      <c r="B151" s="13" t="s">
        <v>147</v>
      </c>
      <c r="C151" s="34">
        <v>11000</v>
      </c>
    </row>
    <row r="152" spans="2:3" ht="34.5" x14ac:dyDescent="0.25">
      <c r="B152" s="13" t="s">
        <v>148</v>
      </c>
      <c r="C152" s="34">
        <v>36000</v>
      </c>
    </row>
    <row r="153" spans="2:3" ht="34.5" x14ac:dyDescent="0.25">
      <c r="B153" s="13" t="s">
        <v>149</v>
      </c>
      <c r="C153" s="34">
        <v>51000</v>
      </c>
    </row>
    <row r="154" spans="2:3" ht="17.25" x14ac:dyDescent="0.25">
      <c r="B154" s="13" t="s">
        <v>150</v>
      </c>
      <c r="C154" s="34">
        <v>2500</v>
      </c>
    </row>
    <row r="155" spans="2:3" ht="17.25" x14ac:dyDescent="0.25">
      <c r="B155" s="13" t="s">
        <v>151</v>
      </c>
      <c r="C155" s="34">
        <v>3000</v>
      </c>
    </row>
    <row r="156" spans="2:3" x14ac:dyDescent="0.25">
      <c r="B156" s="14"/>
      <c r="C156" s="23"/>
    </row>
  </sheetData>
  <autoFilter ref="B3:C157"/>
  <mergeCells count="1">
    <mergeCell ref="B1:C1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69"/>
  <sheetViews>
    <sheetView zoomScaleNormal="100" workbookViewId="0">
      <pane ySplit="3" topLeftCell="A4" activePane="bottomLeft" state="frozen"/>
      <selection pane="bottomLeft" activeCell="C157" sqref="C157"/>
    </sheetView>
  </sheetViews>
  <sheetFormatPr defaultRowHeight="15" x14ac:dyDescent="0.25"/>
  <cols>
    <col min="2" max="2" width="97.28515625" style="2" customWidth="1"/>
    <col min="3" max="3" width="20.42578125" customWidth="1"/>
    <col min="4" max="4" width="17.7109375" style="5" customWidth="1"/>
    <col min="6" max="6" width="13.140625" bestFit="1" customWidth="1"/>
    <col min="8" max="8" width="16.7109375" customWidth="1"/>
    <col min="9" max="9" width="13.5703125" customWidth="1"/>
    <col min="11" max="11" width="14" customWidth="1"/>
    <col min="13" max="13" width="18" customWidth="1"/>
  </cols>
  <sheetData>
    <row r="1" spans="2:12" ht="41.25" customHeight="1" x14ac:dyDescent="0.25">
      <c r="B1" s="36" t="s">
        <v>193</v>
      </c>
      <c r="C1" s="36"/>
    </row>
    <row r="2" spans="2:12" x14ac:dyDescent="0.25">
      <c r="B2" s="12"/>
    </row>
    <row r="3" spans="2:12" ht="45" x14ac:dyDescent="0.25">
      <c r="B3" s="19" t="s">
        <v>192</v>
      </c>
      <c r="C3" s="19" t="s">
        <v>204</v>
      </c>
      <c r="H3" s="5" t="s">
        <v>194</v>
      </c>
      <c r="I3" s="5" t="s">
        <v>195</v>
      </c>
      <c r="K3" t="s">
        <v>201</v>
      </c>
      <c r="L3" t="s">
        <v>202</v>
      </c>
    </row>
    <row r="4" spans="2:12" ht="15.75" x14ac:dyDescent="0.25">
      <c r="B4" s="20" t="s">
        <v>0</v>
      </c>
    </row>
    <row r="5" spans="2:12" ht="17.25" x14ac:dyDescent="0.25">
      <c r="B5" s="13" t="s">
        <v>1</v>
      </c>
      <c r="C5" s="23">
        <v>1000</v>
      </c>
    </row>
    <row r="6" spans="2:12" ht="17.25" x14ac:dyDescent="0.25">
      <c r="B6" s="13" t="s">
        <v>2</v>
      </c>
      <c r="C6" s="23">
        <v>1000</v>
      </c>
    </row>
    <row r="7" spans="2:12" ht="17.25" x14ac:dyDescent="0.25">
      <c r="B7" s="13" t="s">
        <v>3</v>
      </c>
      <c r="C7" s="23">
        <v>1000</v>
      </c>
    </row>
    <row r="8" spans="2:12" ht="17.25" x14ac:dyDescent="0.25">
      <c r="B8" s="13" t="s">
        <v>4</v>
      </c>
      <c r="C8" s="23">
        <v>2300</v>
      </c>
    </row>
    <row r="9" spans="2:12" ht="17.25" x14ac:dyDescent="0.25">
      <c r="B9" s="13" t="s">
        <v>5</v>
      </c>
      <c r="C9" s="23">
        <v>3800</v>
      </c>
    </row>
    <row r="10" spans="2:12" ht="17.25" x14ac:dyDescent="0.25">
      <c r="B10" s="13" t="s">
        <v>6</v>
      </c>
      <c r="C10" s="23">
        <v>26000</v>
      </c>
    </row>
    <row r="11" spans="2:12" ht="17.25" x14ac:dyDescent="0.25">
      <c r="B11" s="13" t="s">
        <v>7</v>
      </c>
      <c r="C11" s="23">
        <v>23000</v>
      </c>
    </row>
    <row r="12" spans="2:12" x14ac:dyDescent="0.25">
      <c r="B12" s="14"/>
      <c r="C12" s="23">
        <v>0</v>
      </c>
    </row>
    <row r="13" spans="2:12" ht="15.75" x14ac:dyDescent="0.25">
      <c r="B13" s="21" t="s">
        <v>8</v>
      </c>
      <c r="C13" s="23">
        <v>0</v>
      </c>
    </row>
    <row r="14" spans="2:12" ht="15.75" x14ac:dyDescent="0.25">
      <c r="B14" s="16" t="s">
        <v>9</v>
      </c>
      <c r="C14" s="23">
        <v>1500</v>
      </c>
    </row>
    <row r="15" spans="2:12" ht="17.25" x14ac:dyDescent="0.25">
      <c r="B15" s="13" t="s">
        <v>10</v>
      </c>
      <c r="C15" s="23">
        <v>1800</v>
      </c>
    </row>
    <row r="16" spans="2:12" ht="17.25" x14ac:dyDescent="0.25">
      <c r="B16" s="13" t="s">
        <v>11</v>
      </c>
      <c r="C16" s="23">
        <v>3000</v>
      </c>
    </row>
    <row r="17" spans="2:3" ht="17.25" x14ac:dyDescent="0.25">
      <c r="B17" s="13" t="s">
        <v>12</v>
      </c>
      <c r="C17" s="23">
        <v>3600</v>
      </c>
    </row>
    <row r="18" spans="2:3" ht="17.25" x14ac:dyDescent="0.25">
      <c r="B18" s="13" t="s">
        <v>13</v>
      </c>
      <c r="C18" s="23">
        <v>8700</v>
      </c>
    </row>
    <row r="19" spans="2:3" ht="17.25" x14ac:dyDescent="0.25">
      <c r="B19" s="13" t="s">
        <v>14</v>
      </c>
      <c r="C19" s="23">
        <v>30000</v>
      </c>
    </row>
    <row r="20" spans="2:3" ht="17.25" x14ac:dyDescent="0.25">
      <c r="B20" s="13" t="s">
        <v>15</v>
      </c>
      <c r="C20" s="23">
        <v>28000</v>
      </c>
    </row>
    <row r="21" spans="2:3" ht="17.25" x14ac:dyDescent="0.25">
      <c r="B21" s="13" t="s">
        <v>16</v>
      </c>
      <c r="C21" s="23">
        <v>12000</v>
      </c>
    </row>
    <row r="22" spans="2:3" ht="17.25" x14ac:dyDescent="0.25">
      <c r="B22" s="17"/>
      <c r="C22" s="23"/>
    </row>
    <row r="23" spans="2:3" ht="15.75" x14ac:dyDescent="0.25">
      <c r="B23" s="20" t="s">
        <v>17</v>
      </c>
      <c r="C23" s="23">
        <v>0</v>
      </c>
    </row>
    <row r="24" spans="2:3" ht="17.25" x14ac:dyDescent="0.25">
      <c r="B24" s="13" t="s">
        <v>18</v>
      </c>
      <c r="C24" s="23">
        <v>3000</v>
      </c>
    </row>
    <row r="25" spans="2:3" ht="17.25" x14ac:dyDescent="0.25">
      <c r="B25" s="13" t="s">
        <v>19</v>
      </c>
      <c r="C25" s="23">
        <v>1500</v>
      </c>
    </row>
    <row r="26" spans="2:3" ht="17.25" x14ac:dyDescent="0.25">
      <c r="B26" s="13" t="s">
        <v>20</v>
      </c>
      <c r="C26" s="23">
        <v>1800</v>
      </c>
    </row>
    <row r="27" spans="2:3" ht="17.25" x14ac:dyDescent="0.25">
      <c r="B27" s="13" t="s">
        <v>21</v>
      </c>
      <c r="C27" s="23">
        <v>1800</v>
      </c>
    </row>
    <row r="28" spans="2:3" ht="17.25" x14ac:dyDescent="0.25">
      <c r="B28" s="13" t="s">
        <v>22</v>
      </c>
      <c r="C28" s="23">
        <v>15000</v>
      </c>
    </row>
    <row r="29" spans="2:3" ht="17.25" x14ac:dyDescent="0.25">
      <c r="B29" s="13" t="s">
        <v>23</v>
      </c>
      <c r="C29" s="23">
        <v>1300</v>
      </c>
    </row>
    <row r="30" spans="2:3" ht="17.25" x14ac:dyDescent="0.25">
      <c r="B30" s="13" t="s">
        <v>24</v>
      </c>
      <c r="C30" s="23">
        <v>1400</v>
      </c>
    </row>
    <row r="31" spans="2:3" ht="17.25" x14ac:dyDescent="0.25">
      <c r="B31" s="13" t="s">
        <v>25</v>
      </c>
      <c r="C31" s="23">
        <v>4100</v>
      </c>
    </row>
    <row r="32" spans="2:3" ht="17.25" x14ac:dyDescent="0.25">
      <c r="B32" s="13" t="s">
        <v>26</v>
      </c>
      <c r="C32" s="23">
        <v>4100</v>
      </c>
    </row>
    <row r="33" spans="2:13" ht="17.25" x14ac:dyDescent="0.25">
      <c r="B33" s="13" t="s">
        <v>27</v>
      </c>
      <c r="C33" s="23">
        <v>3219.9999999999995</v>
      </c>
    </row>
    <row r="34" spans="2:13" ht="17.25" x14ac:dyDescent="0.25">
      <c r="B34" s="13" t="s">
        <v>28</v>
      </c>
      <c r="C34" s="23">
        <v>2300</v>
      </c>
    </row>
    <row r="35" spans="2:13" ht="17.25" x14ac:dyDescent="0.25">
      <c r="B35" s="17"/>
      <c r="C35" s="23">
        <v>0</v>
      </c>
    </row>
    <row r="36" spans="2:13" ht="15.75" x14ac:dyDescent="0.25">
      <c r="B36" s="20" t="s">
        <v>29</v>
      </c>
      <c r="C36" s="23">
        <v>0</v>
      </c>
    </row>
    <row r="37" spans="2:13" ht="17.25" x14ac:dyDescent="0.25">
      <c r="B37" s="13" t="s">
        <v>36</v>
      </c>
      <c r="C37" s="23">
        <v>25000</v>
      </c>
    </row>
    <row r="38" spans="2:13" ht="17.25" x14ac:dyDescent="0.25">
      <c r="B38" s="17"/>
      <c r="C38" s="23">
        <v>0</v>
      </c>
    </row>
    <row r="39" spans="2:13" ht="15.75" x14ac:dyDescent="0.25">
      <c r="B39" s="22" t="s">
        <v>37</v>
      </c>
      <c r="C39" s="23">
        <v>0</v>
      </c>
    </row>
    <row r="40" spans="2:13" ht="15.75" x14ac:dyDescent="0.25">
      <c r="B40" s="15" t="s">
        <v>38</v>
      </c>
      <c r="C40" s="23">
        <v>0</v>
      </c>
    </row>
    <row r="41" spans="2:13" ht="17.25" x14ac:dyDescent="0.25">
      <c r="B41" s="13" t="s">
        <v>39</v>
      </c>
      <c r="C41" s="23">
        <v>10350</v>
      </c>
    </row>
    <row r="42" spans="2:13" ht="17.25" x14ac:dyDescent="0.25">
      <c r="B42" s="13" t="s">
        <v>40</v>
      </c>
      <c r="C42" s="23">
        <v>5750</v>
      </c>
    </row>
    <row r="43" spans="2:13" ht="34.5" x14ac:dyDescent="0.25">
      <c r="B43" s="13" t="s">
        <v>41</v>
      </c>
      <c r="C43" s="30">
        <v>15000</v>
      </c>
      <c r="D43" s="5" t="s">
        <v>194</v>
      </c>
      <c r="F43" s="25">
        <f>C43</f>
        <v>15000</v>
      </c>
      <c r="H43" s="28">
        <v>10000</v>
      </c>
      <c r="I43" s="28"/>
      <c r="K43" s="28">
        <v>15000</v>
      </c>
      <c r="L43">
        <v>1</v>
      </c>
      <c r="M43" s="27">
        <f>K43*L43</f>
        <v>15000</v>
      </c>
    </row>
    <row r="44" spans="2:13" ht="17.25" x14ac:dyDescent="0.25">
      <c r="B44" s="13" t="s">
        <v>42</v>
      </c>
      <c r="C44" s="23">
        <v>8049.9999999999991</v>
      </c>
      <c r="I44" s="28"/>
      <c r="K44" s="28"/>
    </row>
    <row r="45" spans="2:13" x14ac:dyDescent="0.25">
      <c r="B45" s="14"/>
      <c r="C45" s="23"/>
      <c r="I45" s="28"/>
      <c r="K45" s="28"/>
    </row>
    <row r="46" spans="2:13" ht="15.75" x14ac:dyDescent="0.25">
      <c r="B46" s="21" t="s">
        <v>206</v>
      </c>
      <c r="C46" s="23"/>
      <c r="I46" s="28"/>
      <c r="K46" s="28"/>
    </row>
    <row r="47" spans="2:13" ht="31.5" x14ac:dyDescent="0.25">
      <c r="B47" s="16" t="s">
        <v>44</v>
      </c>
      <c r="C47" s="30">
        <v>2000</v>
      </c>
      <c r="D47" s="5" t="s">
        <v>195</v>
      </c>
      <c r="F47" s="25">
        <f>C47</f>
        <v>2000</v>
      </c>
      <c r="H47" s="5"/>
      <c r="I47" s="28">
        <v>2000</v>
      </c>
      <c r="K47" s="28">
        <v>2000</v>
      </c>
      <c r="L47">
        <v>1</v>
      </c>
      <c r="M47" s="27">
        <f>K47*L47</f>
        <v>2000</v>
      </c>
    </row>
    <row r="48" spans="2:13" x14ac:dyDescent="0.25">
      <c r="B48" s="14"/>
      <c r="C48" s="23"/>
      <c r="I48" s="28"/>
      <c r="K48" s="28"/>
    </row>
    <row r="49" spans="2:13" ht="15.75" x14ac:dyDescent="0.25">
      <c r="B49" s="21" t="s">
        <v>207</v>
      </c>
      <c r="C49" s="23"/>
      <c r="I49" s="28"/>
      <c r="K49" s="28"/>
    </row>
    <row r="50" spans="2:13" ht="34.5" x14ac:dyDescent="0.25">
      <c r="B50" s="13" t="s">
        <v>46</v>
      </c>
      <c r="C50" s="30">
        <v>2000</v>
      </c>
      <c r="D50" s="5" t="s">
        <v>194</v>
      </c>
      <c r="F50" s="25">
        <f>C50</f>
        <v>2000</v>
      </c>
      <c r="H50" s="28">
        <v>2070</v>
      </c>
      <c r="I50" s="28"/>
      <c r="K50" s="28">
        <v>2000</v>
      </c>
      <c r="L50">
        <v>1</v>
      </c>
      <c r="M50" s="27">
        <f>K50*L50</f>
        <v>2000</v>
      </c>
    </row>
    <row r="51" spans="2:13" ht="15.75" x14ac:dyDescent="0.25">
      <c r="B51" s="18" t="s">
        <v>47</v>
      </c>
      <c r="C51" s="23"/>
      <c r="I51" s="28"/>
      <c r="K51" s="28"/>
    </row>
    <row r="52" spans="2:13" x14ac:dyDescent="0.25">
      <c r="B52" s="14"/>
      <c r="C52" s="23"/>
      <c r="I52" s="28"/>
      <c r="K52" s="28"/>
    </row>
    <row r="53" spans="2:13" ht="15.75" x14ac:dyDescent="0.25">
      <c r="B53" s="22" t="s">
        <v>208</v>
      </c>
      <c r="C53" s="23"/>
      <c r="I53" s="28"/>
      <c r="K53" s="28"/>
    </row>
    <row r="54" spans="2:13" ht="15.75" x14ac:dyDescent="0.25">
      <c r="B54" s="21" t="s">
        <v>209</v>
      </c>
      <c r="C54" s="23"/>
      <c r="I54" s="28"/>
      <c r="K54" s="28"/>
    </row>
    <row r="55" spans="2:13" ht="17.25" x14ac:dyDescent="0.25">
      <c r="B55" s="13" t="s">
        <v>50</v>
      </c>
      <c r="C55" s="23">
        <v>6000</v>
      </c>
      <c r="I55" s="28"/>
      <c r="K55" s="28"/>
    </row>
    <row r="56" spans="2:13" ht="17.25" x14ac:dyDescent="0.25">
      <c r="B56" s="13" t="s">
        <v>51</v>
      </c>
      <c r="C56" s="23">
        <v>7600</v>
      </c>
      <c r="I56" s="28"/>
      <c r="K56" s="28"/>
    </row>
    <row r="57" spans="2:13" ht="17.25" x14ac:dyDescent="0.25">
      <c r="B57" s="13" t="s">
        <v>52</v>
      </c>
      <c r="C57" s="23">
        <v>9000</v>
      </c>
      <c r="I57" s="28"/>
      <c r="K57" s="28"/>
    </row>
    <row r="58" spans="2:13" x14ac:dyDescent="0.25">
      <c r="B58" s="14"/>
      <c r="C58" s="23"/>
      <c r="I58" s="28"/>
      <c r="K58" s="28"/>
    </row>
    <row r="59" spans="2:13" ht="15.75" x14ac:dyDescent="0.25">
      <c r="B59" s="21" t="s">
        <v>210</v>
      </c>
      <c r="C59" s="23"/>
      <c r="I59" s="28"/>
      <c r="K59" s="28"/>
    </row>
    <row r="60" spans="2:13" ht="17.25" x14ac:dyDescent="0.25">
      <c r="B60" s="13" t="s">
        <v>54</v>
      </c>
      <c r="C60" s="23">
        <v>7600</v>
      </c>
      <c r="I60" s="28"/>
      <c r="K60" s="28"/>
    </row>
    <row r="61" spans="2:13" ht="17.25" x14ac:dyDescent="0.25">
      <c r="B61" s="13" t="s">
        <v>55</v>
      </c>
      <c r="C61" s="23">
        <v>21000</v>
      </c>
      <c r="I61" s="28"/>
      <c r="K61" s="28"/>
    </row>
    <row r="62" spans="2:13" ht="34.5" x14ac:dyDescent="0.25">
      <c r="B62" s="13" t="s">
        <v>56</v>
      </c>
      <c r="C62" s="23">
        <v>6500</v>
      </c>
      <c r="I62" s="28"/>
      <c r="K62" s="28"/>
    </row>
    <row r="63" spans="2:13" ht="34.5" x14ac:dyDescent="0.25">
      <c r="B63" s="13" t="s">
        <v>57</v>
      </c>
      <c r="C63" s="23">
        <v>8500</v>
      </c>
      <c r="I63" s="28"/>
      <c r="K63" s="28"/>
    </row>
    <row r="64" spans="2:13" ht="34.5" x14ac:dyDescent="0.25">
      <c r="B64" s="13" t="s">
        <v>58</v>
      </c>
      <c r="C64" s="23">
        <v>9000</v>
      </c>
      <c r="I64" s="28"/>
      <c r="K64" s="28"/>
    </row>
    <row r="65" spans="2:13" ht="17.25" x14ac:dyDescent="0.25">
      <c r="B65" s="13" t="s">
        <v>59</v>
      </c>
      <c r="C65" s="23">
        <v>10000</v>
      </c>
      <c r="I65" s="28"/>
      <c r="K65" s="28"/>
    </row>
    <row r="66" spans="2:13" x14ac:dyDescent="0.25">
      <c r="B66" s="14"/>
      <c r="C66" s="23"/>
      <c r="I66" s="28"/>
      <c r="K66" s="28"/>
    </row>
    <row r="67" spans="2:13" ht="15.75" x14ac:dyDescent="0.25">
      <c r="B67" s="21" t="s">
        <v>211</v>
      </c>
      <c r="C67" s="23"/>
      <c r="I67" s="28"/>
      <c r="K67" s="28"/>
    </row>
    <row r="68" spans="2:13" ht="34.5" x14ac:dyDescent="0.25">
      <c r="B68" s="13" t="s">
        <v>61</v>
      </c>
      <c r="C68" s="23">
        <v>5000</v>
      </c>
      <c r="I68" s="28"/>
      <c r="K68" s="28"/>
    </row>
    <row r="69" spans="2:13" ht="34.5" x14ac:dyDescent="0.25">
      <c r="B69" s="13" t="s">
        <v>62</v>
      </c>
      <c r="C69" s="23">
        <v>6000</v>
      </c>
      <c r="I69" s="28"/>
      <c r="K69" s="28"/>
    </row>
    <row r="70" spans="2:13" ht="34.5" x14ac:dyDescent="0.25">
      <c r="B70" s="13" t="s">
        <v>63</v>
      </c>
      <c r="C70" s="23">
        <v>7000</v>
      </c>
      <c r="I70" s="28"/>
      <c r="K70" s="28"/>
    </row>
    <row r="71" spans="2:13" ht="34.5" x14ac:dyDescent="0.25">
      <c r="B71" s="13" t="s">
        <v>64</v>
      </c>
      <c r="C71" s="23">
        <v>7000</v>
      </c>
      <c r="I71" s="28"/>
      <c r="K71" s="28"/>
    </row>
    <row r="72" spans="2:13" ht="34.5" x14ac:dyDescent="0.25">
      <c r="B72" s="13" t="s">
        <v>65</v>
      </c>
      <c r="C72" s="23">
        <v>7600</v>
      </c>
      <c r="I72" s="28"/>
      <c r="K72" s="28"/>
    </row>
    <row r="73" spans="2:13" ht="34.5" x14ac:dyDescent="0.25">
      <c r="B73" s="13" t="s">
        <v>66</v>
      </c>
      <c r="C73" s="23">
        <v>500</v>
      </c>
      <c r="I73" s="28"/>
      <c r="K73" s="28"/>
    </row>
    <row r="74" spans="2:13" ht="17.25" x14ac:dyDescent="0.25">
      <c r="B74" s="13" t="s">
        <v>67</v>
      </c>
      <c r="C74" s="23">
        <v>5500</v>
      </c>
      <c r="I74" s="28"/>
      <c r="K74" s="28"/>
    </row>
    <row r="75" spans="2:13" x14ac:dyDescent="0.25">
      <c r="B75" s="14"/>
      <c r="C75" s="23"/>
      <c r="I75" s="28"/>
      <c r="K75" s="28"/>
    </row>
    <row r="76" spans="2:13" ht="15.75" x14ac:dyDescent="0.25">
      <c r="B76" s="21" t="s">
        <v>212</v>
      </c>
      <c r="C76" s="23"/>
      <c r="I76" s="28"/>
      <c r="K76" s="28"/>
    </row>
    <row r="77" spans="2:13" ht="17.25" x14ac:dyDescent="0.25">
      <c r="B77" s="13" t="s">
        <v>69</v>
      </c>
      <c r="C77" s="23">
        <v>4024.9999999999995</v>
      </c>
      <c r="I77" s="28"/>
      <c r="K77" s="28"/>
    </row>
    <row r="78" spans="2:13" ht="17.25" x14ac:dyDescent="0.25">
      <c r="B78" s="17"/>
      <c r="C78" s="23"/>
      <c r="I78" s="28"/>
      <c r="K78" s="28"/>
    </row>
    <row r="79" spans="2:13" ht="15.75" x14ac:dyDescent="0.25">
      <c r="B79" s="21" t="s">
        <v>213</v>
      </c>
      <c r="C79" s="23"/>
      <c r="I79" s="28"/>
      <c r="K79" s="28"/>
    </row>
    <row r="80" spans="2:13" ht="17.25" x14ac:dyDescent="0.25">
      <c r="B80" s="13" t="s">
        <v>71</v>
      </c>
      <c r="C80" s="30">
        <v>3500</v>
      </c>
      <c r="D80" s="5" t="s">
        <v>195</v>
      </c>
      <c r="E80" t="s">
        <v>199</v>
      </c>
      <c r="F80" s="25">
        <f>C80*2</f>
        <v>7000</v>
      </c>
      <c r="H80" s="5"/>
      <c r="I80" s="28">
        <v>4025</v>
      </c>
      <c r="K80" s="28">
        <v>3500</v>
      </c>
      <c r="L80">
        <v>2</v>
      </c>
      <c r="M80" s="27">
        <f>K80*L80</f>
        <v>7000</v>
      </c>
    </row>
    <row r="81" spans="2:13" x14ac:dyDescent="0.25">
      <c r="B81" s="14"/>
      <c r="C81" s="23"/>
      <c r="I81" s="28"/>
      <c r="K81" s="28"/>
    </row>
    <row r="82" spans="2:13" ht="15.75" x14ac:dyDescent="0.25">
      <c r="B82" s="18" t="s">
        <v>72</v>
      </c>
      <c r="C82" s="23"/>
      <c r="I82" s="28"/>
      <c r="K82" s="28"/>
    </row>
    <row r="83" spans="2:13" ht="15.75" x14ac:dyDescent="0.25">
      <c r="B83" s="22" t="s">
        <v>214</v>
      </c>
      <c r="C83" s="23"/>
      <c r="I83" s="28"/>
      <c r="K83" s="28"/>
    </row>
    <row r="84" spans="2:13" ht="17.25" x14ac:dyDescent="0.25">
      <c r="B84" s="13" t="s">
        <v>74</v>
      </c>
      <c r="C84" s="31" t="s">
        <v>205</v>
      </c>
      <c r="D84" s="5" t="s">
        <v>196</v>
      </c>
      <c r="F84" s="25"/>
      <c r="H84" s="5"/>
      <c r="I84" s="28"/>
      <c r="K84" s="28"/>
      <c r="M84" s="27">
        <f t="shared" ref="M84:M88" si="0">K84*L84</f>
        <v>0</v>
      </c>
    </row>
    <row r="85" spans="2:13" ht="17.25" x14ac:dyDescent="0.25">
      <c r="B85" s="13" t="s">
        <v>76</v>
      </c>
      <c r="C85" s="24" t="s">
        <v>205</v>
      </c>
      <c r="D85" s="5" t="s">
        <v>195</v>
      </c>
      <c r="F85" s="25"/>
      <c r="H85" s="5"/>
      <c r="I85" s="28"/>
      <c r="K85" s="28"/>
      <c r="M85" s="27">
        <f t="shared" si="0"/>
        <v>0</v>
      </c>
    </row>
    <row r="86" spans="2:13" ht="17.25" x14ac:dyDescent="0.25">
      <c r="B86" s="13" t="s">
        <v>77</v>
      </c>
      <c r="C86" s="30">
        <v>4000</v>
      </c>
      <c r="D86" s="5" t="s">
        <v>195</v>
      </c>
      <c r="F86" s="25">
        <f t="shared" ref="F86:F88" si="1">C86</f>
        <v>4000</v>
      </c>
      <c r="H86" s="5"/>
      <c r="I86" s="28">
        <v>4600</v>
      </c>
      <c r="K86" s="28">
        <v>4000</v>
      </c>
      <c r="L86">
        <v>1</v>
      </c>
      <c r="M86" s="27">
        <f t="shared" si="0"/>
        <v>4000</v>
      </c>
    </row>
    <row r="87" spans="2:13" ht="17.25" x14ac:dyDescent="0.25">
      <c r="B87" s="13" t="s">
        <v>78</v>
      </c>
      <c r="C87" s="30">
        <v>4000</v>
      </c>
      <c r="D87" s="5" t="s">
        <v>195</v>
      </c>
      <c r="F87" s="25">
        <f t="shared" si="1"/>
        <v>4000</v>
      </c>
      <c r="H87" s="5"/>
      <c r="I87" s="28">
        <v>4025</v>
      </c>
      <c r="K87" s="28">
        <v>4000</v>
      </c>
      <c r="L87">
        <v>1</v>
      </c>
      <c r="M87" s="27">
        <f t="shared" si="0"/>
        <v>4000</v>
      </c>
    </row>
    <row r="88" spans="2:13" ht="17.25" x14ac:dyDescent="0.25">
      <c r="B88" s="13" t="s">
        <v>79</v>
      </c>
      <c r="C88" s="30">
        <v>6000</v>
      </c>
      <c r="D88" s="5" t="s">
        <v>197</v>
      </c>
      <c r="F88" s="25">
        <f t="shared" si="1"/>
        <v>6000</v>
      </c>
      <c r="H88" s="5"/>
      <c r="I88" s="28"/>
      <c r="K88" s="28">
        <v>6000</v>
      </c>
      <c r="L88">
        <v>1</v>
      </c>
      <c r="M88" s="27">
        <f t="shared" si="0"/>
        <v>6000</v>
      </c>
    </row>
    <row r="89" spans="2:13" ht="17.25" x14ac:dyDescent="0.25">
      <c r="B89" s="13" t="s">
        <v>80</v>
      </c>
      <c r="C89" s="23">
        <v>80000</v>
      </c>
      <c r="I89" s="28"/>
      <c r="K89" s="28"/>
    </row>
    <row r="90" spans="2:13" ht="17.25" x14ac:dyDescent="0.25">
      <c r="B90" s="13" t="s">
        <v>81</v>
      </c>
      <c r="C90" s="30">
        <v>8000</v>
      </c>
      <c r="D90" s="5" t="s">
        <v>197</v>
      </c>
      <c r="E90" t="s">
        <v>199</v>
      </c>
      <c r="F90" s="25">
        <f>C90*2</f>
        <v>16000</v>
      </c>
      <c r="H90" s="28">
        <v>5750</v>
      </c>
      <c r="I90" s="28">
        <v>5750</v>
      </c>
      <c r="K90" s="28">
        <v>8000</v>
      </c>
      <c r="L90">
        <v>1</v>
      </c>
      <c r="M90" s="27">
        <f>K90*L90</f>
        <v>8000</v>
      </c>
    </row>
    <row r="91" spans="2:13" ht="17.25" x14ac:dyDescent="0.25">
      <c r="B91" s="13" t="s">
        <v>82</v>
      </c>
      <c r="C91" s="23">
        <v>6000</v>
      </c>
      <c r="I91" s="28"/>
      <c r="K91" s="28"/>
    </row>
    <row r="92" spans="2:13" ht="17.25" x14ac:dyDescent="0.25">
      <c r="B92" s="13" t="s">
        <v>83</v>
      </c>
      <c r="C92" s="30">
        <v>18000</v>
      </c>
      <c r="D92" s="5" t="s">
        <v>195</v>
      </c>
      <c r="F92" s="25">
        <f>C92</f>
        <v>18000</v>
      </c>
      <c r="H92" s="5"/>
      <c r="I92" s="28"/>
      <c r="K92" s="28">
        <v>18000</v>
      </c>
      <c r="L92">
        <v>1</v>
      </c>
      <c r="M92" s="27">
        <f>K92*L92</f>
        <v>18000</v>
      </c>
    </row>
    <row r="93" spans="2:13" ht="17.25" x14ac:dyDescent="0.25">
      <c r="B93" s="13" t="s">
        <v>84</v>
      </c>
      <c r="C93" s="23" t="s">
        <v>205</v>
      </c>
      <c r="I93" s="28"/>
      <c r="K93" s="28"/>
    </row>
    <row r="94" spans="2:13" ht="17.25" x14ac:dyDescent="0.25">
      <c r="B94" s="13" t="s">
        <v>86</v>
      </c>
      <c r="C94" s="23">
        <v>2300</v>
      </c>
      <c r="I94" s="28"/>
      <c r="K94" s="28"/>
    </row>
    <row r="95" spans="2:13" x14ac:dyDescent="0.25">
      <c r="B95" s="14"/>
      <c r="C95" s="23">
        <v>0</v>
      </c>
      <c r="I95" s="28"/>
      <c r="K95" s="28"/>
    </row>
    <row r="96" spans="2:13" ht="15.75" x14ac:dyDescent="0.25">
      <c r="B96" s="18" t="s">
        <v>47</v>
      </c>
      <c r="C96" s="23">
        <v>0</v>
      </c>
      <c r="I96" s="28"/>
      <c r="K96" s="28"/>
    </row>
    <row r="97" spans="2:11" ht="15.75" x14ac:dyDescent="0.25">
      <c r="B97" s="22" t="s">
        <v>215</v>
      </c>
      <c r="C97" s="23">
        <v>0</v>
      </c>
      <c r="I97" s="28"/>
      <c r="K97" s="28"/>
    </row>
    <row r="98" spans="2:11" ht="15.75" x14ac:dyDescent="0.25">
      <c r="B98" s="21" t="s">
        <v>216</v>
      </c>
      <c r="C98" s="23">
        <v>0</v>
      </c>
      <c r="I98" s="28"/>
      <c r="K98" s="28"/>
    </row>
    <row r="99" spans="2:11" ht="34.5" x14ac:dyDescent="0.25">
      <c r="B99" s="13" t="s">
        <v>89</v>
      </c>
      <c r="C99" s="23">
        <v>5000</v>
      </c>
      <c r="I99" s="28"/>
      <c r="K99" s="28"/>
    </row>
    <row r="100" spans="2:11" ht="34.5" x14ac:dyDescent="0.25">
      <c r="B100" s="13" t="s">
        <v>90</v>
      </c>
      <c r="C100" s="23">
        <v>8000</v>
      </c>
      <c r="I100" s="28"/>
      <c r="K100" s="28"/>
    </row>
    <row r="101" spans="2:11" ht="51.75" x14ac:dyDescent="0.25">
      <c r="B101" s="13" t="s">
        <v>185</v>
      </c>
      <c r="C101" s="23">
        <v>8000</v>
      </c>
      <c r="I101" s="28"/>
      <c r="K101" s="28"/>
    </row>
    <row r="102" spans="2:11" ht="51.75" x14ac:dyDescent="0.25">
      <c r="B102" s="13" t="s">
        <v>186</v>
      </c>
      <c r="C102" s="23">
        <v>5000</v>
      </c>
      <c r="I102" s="28"/>
      <c r="K102" s="28"/>
    </row>
    <row r="103" spans="2:11" ht="51.75" x14ac:dyDescent="0.25">
      <c r="B103" s="13" t="s">
        <v>187</v>
      </c>
      <c r="C103" s="23">
        <v>5000</v>
      </c>
      <c r="I103" s="28"/>
      <c r="K103" s="28"/>
    </row>
    <row r="104" spans="2:11" ht="51.75" x14ac:dyDescent="0.25">
      <c r="B104" s="13" t="s">
        <v>94</v>
      </c>
      <c r="C104" s="23">
        <v>5000</v>
      </c>
      <c r="I104" s="28"/>
      <c r="K104" s="28"/>
    </row>
    <row r="105" spans="2:11" x14ac:dyDescent="0.25">
      <c r="B105" s="14"/>
      <c r="C105" s="23"/>
      <c r="I105" s="28"/>
      <c r="K105" s="28"/>
    </row>
    <row r="106" spans="2:11" ht="15.75" x14ac:dyDescent="0.25">
      <c r="B106" s="21" t="s">
        <v>217</v>
      </c>
      <c r="C106" s="23"/>
      <c r="I106" s="28"/>
      <c r="K106" s="28"/>
    </row>
    <row r="107" spans="2:11" ht="34.5" x14ac:dyDescent="0.25">
      <c r="B107" s="13" t="s">
        <v>96</v>
      </c>
      <c r="C107" s="23" t="e">
        <v>#VALUE!</v>
      </c>
      <c r="I107" s="28"/>
      <c r="K107" s="28"/>
    </row>
    <row r="108" spans="2:11" ht="34.5" x14ac:dyDescent="0.25">
      <c r="B108" s="13" t="s">
        <v>98</v>
      </c>
      <c r="C108" s="23" t="e">
        <v>#VALUE!</v>
      </c>
      <c r="I108" s="28"/>
      <c r="K108" s="28"/>
    </row>
    <row r="109" spans="2:11" ht="34.5" x14ac:dyDescent="0.25">
      <c r="B109" s="13" t="s">
        <v>99</v>
      </c>
      <c r="C109" s="23">
        <v>1150</v>
      </c>
      <c r="I109" s="28"/>
      <c r="K109" s="28"/>
    </row>
    <row r="110" spans="2:11" ht="34.5" x14ac:dyDescent="0.25">
      <c r="B110" s="13" t="s">
        <v>100</v>
      </c>
      <c r="C110" s="23">
        <v>1150</v>
      </c>
      <c r="I110" s="28"/>
      <c r="K110" s="28"/>
    </row>
    <row r="111" spans="2:11" ht="34.5" x14ac:dyDescent="0.25">
      <c r="B111" s="13" t="s">
        <v>101</v>
      </c>
      <c r="C111" s="23">
        <v>1150</v>
      </c>
      <c r="I111" s="28"/>
      <c r="K111" s="28"/>
    </row>
    <row r="112" spans="2:11" x14ac:dyDescent="0.25">
      <c r="B112" s="14"/>
      <c r="C112" s="23"/>
      <c r="I112" s="28"/>
      <c r="K112" s="28"/>
    </row>
    <row r="113" spans="2:13" ht="15.75" x14ac:dyDescent="0.25">
      <c r="B113" s="15" t="s">
        <v>218</v>
      </c>
      <c r="C113" s="23"/>
      <c r="I113" s="28"/>
      <c r="K113" s="28"/>
    </row>
    <row r="114" spans="2:13" ht="69" x14ac:dyDescent="0.25">
      <c r="B114" s="13" t="s">
        <v>107</v>
      </c>
      <c r="C114" s="23">
        <v>200</v>
      </c>
      <c r="I114" s="28"/>
      <c r="K114" s="28"/>
    </row>
    <row r="115" spans="2:13" ht="69" x14ac:dyDescent="0.25">
      <c r="B115" s="13" t="s">
        <v>108</v>
      </c>
      <c r="C115" s="23">
        <v>100</v>
      </c>
      <c r="I115" s="28"/>
      <c r="K115" s="28"/>
    </row>
    <row r="116" spans="2:13" ht="69" x14ac:dyDescent="0.25">
      <c r="B116" s="13" t="s">
        <v>109</v>
      </c>
      <c r="C116" s="23">
        <v>300</v>
      </c>
      <c r="I116" s="28"/>
      <c r="K116" s="28"/>
    </row>
    <row r="117" spans="2:13" ht="69" x14ac:dyDescent="0.25">
      <c r="B117" s="13" t="s">
        <v>110</v>
      </c>
      <c r="C117" s="23">
        <v>150</v>
      </c>
      <c r="I117" s="28"/>
      <c r="K117" s="28"/>
    </row>
    <row r="118" spans="2:13" x14ac:dyDescent="0.25">
      <c r="B118" s="14"/>
      <c r="C118" s="23"/>
      <c r="I118" s="28"/>
      <c r="K118" s="28"/>
    </row>
    <row r="119" spans="2:13" ht="15.75" x14ac:dyDescent="0.25">
      <c r="B119" s="21" t="s">
        <v>219</v>
      </c>
      <c r="C119" s="23"/>
      <c r="I119" s="28"/>
      <c r="K119" s="28"/>
    </row>
    <row r="120" spans="2:13" ht="34.5" x14ac:dyDescent="0.25">
      <c r="B120" s="13" t="s">
        <v>188</v>
      </c>
      <c r="C120" s="30">
        <v>7000</v>
      </c>
      <c r="D120" s="5" t="s">
        <v>195</v>
      </c>
      <c r="F120" s="25">
        <f t="shared" ref="F120:F121" si="2">C120</f>
        <v>7000</v>
      </c>
      <c r="H120" s="5"/>
      <c r="I120" s="28">
        <v>8050</v>
      </c>
      <c r="K120" s="28">
        <v>7000</v>
      </c>
      <c r="L120">
        <v>1</v>
      </c>
      <c r="M120" s="27">
        <f t="shared" ref="M120:M121" si="3">K120*L120</f>
        <v>7000</v>
      </c>
    </row>
    <row r="121" spans="2:13" ht="34.5" x14ac:dyDescent="0.25">
      <c r="B121" s="13" t="s">
        <v>189</v>
      </c>
      <c r="C121" s="30">
        <v>8000</v>
      </c>
      <c r="D121" s="5" t="s">
        <v>195</v>
      </c>
      <c r="F121" s="25">
        <f t="shared" si="2"/>
        <v>8000</v>
      </c>
      <c r="H121" s="5"/>
      <c r="I121" s="28">
        <v>9200</v>
      </c>
      <c r="K121" s="28">
        <v>8000</v>
      </c>
      <c r="L121">
        <v>1</v>
      </c>
      <c r="M121" s="27">
        <f t="shared" si="3"/>
        <v>8000</v>
      </c>
    </row>
    <row r="122" spans="2:13" ht="34.5" x14ac:dyDescent="0.25">
      <c r="B122" s="13" t="s">
        <v>190</v>
      </c>
      <c r="C122" s="23">
        <v>10000</v>
      </c>
      <c r="I122" s="28"/>
      <c r="K122" s="28"/>
    </row>
    <row r="123" spans="2:13" ht="34.5" x14ac:dyDescent="0.25">
      <c r="B123" s="13" t="s">
        <v>115</v>
      </c>
      <c r="C123" s="23">
        <v>10000</v>
      </c>
      <c r="I123" s="28"/>
      <c r="K123" s="28"/>
    </row>
    <row r="124" spans="2:13" ht="34.5" x14ac:dyDescent="0.25">
      <c r="B124" s="13" t="s">
        <v>116</v>
      </c>
      <c r="C124" s="23">
        <v>8000</v>
      </c>
      <c r="I124" s="28"/>
      <c r="K124" s="28"/>
    </row>
    <row r="125" spans="2:13" x14ac:dyDescent="0.25">
      <c r="B125" s="14"/>
      <c r="C125" s="23"/>
      <c r="I125" s="28"/>
      <c r="K125" s="28"/>
    </row>
    <row r="126" spans="2:13" ht="15.75" x14ac:dyDescent="0.25">
      <c r="B126" s="21" t="s">
        <v>220</v>
      </c>
      <c r="C126" s="23"/>
      <c r="I126" s="28"/>
      <c r="K126" s="28"/>
    </row>
    <row r="127" spans="2:13" ht="51.75" x14ac:dyDescent="0.25">
      <c r="B127" s="13" t="s">
        <v>191</v>
      </c>
      <c r="C127" s="23">
        <v>21000</v>
      </c>
      <c r="I127" s="28"/>
      <c r="K127" s="28"/>
    </row>
    <row r="128" spans="2:13" ht="34.5" x14ac:dyDescent="0.25">
      <c r="B128" s="13" t="s">
        <v>119</v>
      </c>
      <c r="C128" s="23">
        <v>21000</v>
      </c>
      <c r="I128" s="28"/>
      <c r="K128" s="28"/>
    </row>
    <row r="129" spans="2:13" ht="17.25" x14ac:dyDescent="0.25">
      <c r="B129" s="13" t="s">
        <v>120</v>
      </c>
      <c r="C129" s="23" t="s">
        <v>205</v>
      </c>
      <c r="I129" s="28"/>
      <c r="K129" s="28"/>
    </row>
    <row r="130" spans="2:13" ht="34.5" x14ac:dyDescent="0.25">
      <c r="B130" s="13" t="s">
        <v>122</v>
      </c>
      <c r="C130" s="23">
        <v>15000</v>
      </c>
      <c r="I130" s="28"/>
      <c r="K130" s="28"/>
    </row>
    <row r="131" spans="2:13" x14ac:dyDescent="0.25">
      <c r="B131" s="14"/>
      <c r="C131" s="23"/>
      <c r="I131" s="28"/>
      <c r="K131" s="28"/>
    </row>
    <row r="132" spans="2:13" ht="15.75" x14ac:dyDescent="0.25">
      <c r="B132" s="21" t="s">
        <v>221</v>
      </c>
      <c r="C132" s="23"/>
      <c r="I132" s="28"/>
      <c r="K132" s="28"/>
    </row>
    <row r="133" spans="2:13" ht="17.25" x14ac:dyDescent="0.25">
      <c r="B133" s="13" t="s">
        <v>124</v>
      </c>
      <c r="C133" s="23" t="s">
        <v>205</v>
      </c>
      <c r="I133" s="28"/>
      <c r="K133" s="28"/>
    </row>
    <row r="134" spans="2:13" x14ac:dyDescent="0.25">
      <c r="B134" s="14"/>
      <c r="C134" s="23"/>
      <c r="I134" s="28"/>
      <c r="K134" s="28"/>
    </row>
    <row r="135" spans="2:13" ht="15.75" x14ac:dyDescent="0.25">
      <c r="B135" s="22" t="s">
        <v>222</v>
      </c>
      <c r="C135" s="23"/>
      <c r="I135" s="28"/>
      <c r="K135" s="28"/>
    </row>
    <row r="136" spans="2:13" ht="17.25" x14ac:dyDescent="0.25">
      <c r="B136" s="13" t="s">
        <v>126</v>
      </c>
      <c r="C136" s="30">
        <v>10000</v>
      </c>
      <c r="D136" s="5" t="s">
        <v>195</v>
      </c>
      <c r="E136" t="s">
        <v>198</v>
      </c>
      <c r="F136" s="25">
        <f>C136*3</f>
        <v>30000</v>
      </c>
      <c r="H136" s="5"/>
      <c r="I136" s="28">
        <f>11500*3</f>
        <v>34500</v>
      </c>
      <c r="K136" s="28">
        <v>10000</v>
      </c>
      <c r="L136">
        <v>3</v>
      </c>
      <c r="M136" s="27">
        <f>K136*L136</f>
        <v>30000</v>
      </c>
    </row>
    <row r="137" spans="2:13" ht="17.25" x14ac:dyDescent="0.25">
      <c r="B137" s="13" t="s">
        <v>127</v>
      </c>
      <c r="C137" s="23">
        <v>19000</v>
      </c>
      <c r="I137" s="28"/>
      <c r="K137" s="17">
        <v>8000</v>
      </c>
    </row>
    <row r="138" spans="2:13" ht="17.25" x14ac:dyDescent="0.25">
      <c r="B138" s="13" t="s">
        <v>128</v>
      </c>
      <c r="C138" s="23">
        <v>13000</v>
      </c>
      <c r="I138" s="28"/>
      <c r="K138" s="17">
        <v>7000</v>
      </c>
    </row>
    <row r="139" spans="2:13" ht="17.25" x14ac:dyDescent="0.25">
      <c r="B139" s="13" t="s">
        <v>129</v>
      </c>
      <c r="C139" s="30">
        <v>8000</v>
      </c>
      <c r="D139" s="5" t="s">
        <v>195</v>
      </c>
      <c r="E139" t="s">
        <v>199</v>
      </c>
      <c r="F139" s="25">
        <f>C139*2</f>
        <v>16000</v>
      </c>
      <c r="H139" s="5"/>
      <c r="I139" s="28">
        <f>18400*2</f>
        <v>36800</v>
      </c>
      <c r="K139" s="28">
        <v>8000</v>
      </c>
      <c r="L139">
        <v>2</v>
      </c>
      <c r="M139" s="27">
        <f>K139*L139</f>
        <v>16000</v>
      </c>
    </row>
    <row r="140" spans="2:13" ht="17.25" x14ac:dyDescent="0.25">
      <c r="B140" s="13" t="s">
        <v>130</v>
      </c>
      <c r="C140" s="23">
        <v>9500</v>
      </c>
      <c r="I140" s="28"/>
      <c r="K140" s="28"/>
    </row>
    <row r="141" spans="2:13" ht="17.25" x14ac:dyDescent="0.25">
      <c r="B141" s="13" t="s">
        <v>131</v>
      </c>
      <c r="C141" s="23">
        <v>9500</v>
      </c>
      <c r="I141" s="28"/>
      <c r="K141" s="28"/>
    </row>
    <row r="142" spans="2:13" ht="17.25" x14ac:dyDescent="0.25">
      <c r="B142" s="13" t="s">
        <v>132</v>
      </c>
      <c r="C142" s="30">
        <v>7000</v>
      </c>
      <c r="D142" s="5" t="s">
        <v>195</v>
      </c>
      <c r="E142" t="s">
        <v>198</v>
      </c>
      <c r="F142" s="25">
        <f>C142*3</f>
        <v>21000</v>
      </c>
      <c r="H142" s="5"/>
      <c r="I142" s="28">
        <f>24150*3</f>
        <v>72450</v>
      </c>
      <c r="K142" s="28">
        <v>7000</v>
      </c>
      <c r="L142">
        <v>3</v>
      </c>
      <c r="M142" s="27">
        <f>K142*L142</f>
        <v>21000</v>
      </c>
    </row>
    <row r="143" spans="2:13" ht="17.25" x14ac:dyDescent="0.25">
      <c r="B143" s="13" t="s">
        <v>133</v>
      </c>
      <c r="C143" s="23">
        <v>11500</v>
      </c>
      <c r="I143" s="28"/>
      <c r="K143" s="28"/>
    </row>
    <row r="144" spans="2:13" ht="34.5" x14ac:dyDescent="0.25">
      <c r="B144" s="13" t="s">
        <v>134</v>
      </c>
      <c r="C144" s="23">
        <v>11000</v>
      </c>
      <c r="I144" s="28"/>
      <c r="K144" s="28"/>
    </row>
    <row r="145" spans="2:13" ht="17.25" x14ac:dyDescent="0.25">
      <c r="B145" s="13" t="s">
        <v>135</v>
      </c>
      <c r="C145" s="23">
        <v>13000</v>
      </c>
      <c r="I145" s="28"/>
      <c r="K145" s="28"/>
    </row>
    <row r="146" spans="2:13" ht="17.25" x14ac:dyDescent="0.25">
      <c r="B146" s="13" t="s">
        <v>136</v>
      </c>
      <c r="C146" s="30">
        <v>25000</v>
      </c>
      <c r="D146" s="5" t="s">
        <v>200</v>
      </c>
      <c r="F146" s="26">
        <v>25000</v>
      </c>
      <c r="H146" s="5"/>
      <c r="I146" s="28">
        <v>25000</v>
      </c>
      <c r="K146" s="28">
        <v>25000</v>
      </c>
      <c r="L146">
        <v>1</v>
      </c>
      <c r="M146" s="27">
        <f t="shared" ref="M146:M147" si="4">K146*L146</f>
        <v>25000</v>
      </c>
    </row>
    <row r="147" spans="2:13" ht="17.25" x14ac:dyDescent="0.25">
      <c r="B147" s="13" t="s">
        <v>137</v>
      </c>
      <c r="C147" s="24">
        <v>7000</v>
      </c>
      <c r="D147" s="5" t="s">
        <v>200</v>
      </c>
      <c r="F147" s="25"/>
      <c r="H147" s="5"/>
      <c r="I147" s="28"/>
      <c r="K147" s="28"/>
      <c r="M147" s="27">
        <f t="shared" si="4"/>
        <v>0</v>
      </c>
    </row>
    <row r="148" spans="2:13" ht="17.25" x14ac:dyDescent="0.25">
      <c r="B148" s="13" t="s">
        <v>138</v>
      </c>
      <c r="C148" s="23">
        <v>9000</v>
      </c>
      <c r="I148" s="28"/>
      <c r="K148" s="28"/>
    </row>
    <row r="149" spans="2:13" ht="17.25" x14ac:dyDescent="0.25">
      <c r="B149" s="13" t="s">
        <v>139</v>
      </c>
      <c r="C149" s="30">
        <v>7000</v>
      </c>
      <c r="D149" s="5" t="s">
        <v>196</v>
      </c>
      <c r="F149" s="25">
        <f>C149</f>
        <v>7000</v>
      </c>
      <c r="H149" s="5">
        <v>6900</v>
      </c>
      <c r="I149" s="28"/>
      <c r="K149" s="28">
        <v>7000</v>
      </c>
      <c r="L149">
        <v>1</v>
      </c>
      <c r="M149" s="27">
        <f>K149*L149</f>
        <v>7000</v>
      </c>
    </row>
    <row r="150" spans="2:13" ht="17.25" x14ac:dyDescent="0.25">
      <c r="B150" s="13" t="s">
        <v>140</v>
      </c>
      <c r="C150" s="23">
        <v>15000</v>
      </c>
      <c r="I150" s="28"/>
      <c r="K150" s="28"/>
    </row>
    <row r="151" spans="2:13" ht="17.25" x14ac:dyDescent="0.25">
      <c r="B151" s="13" t="s">
        <v>141</v>
      </c>
      <c r="C151" s="23">
        <v>23000</v>
      </c>
      <c r="I151" s="28"/>
      <c r="K151" s="28"/>
    </row>
    <row r="152" spans="2:13" x14ac:dyDescent="0.25">
      <c r="B152" s="14"/>
      <c r="C152" s="23"/>
      <c r="I152" s="28"/>
      <c r="K152" s="28"/>
    </row>
    <row r="153" spans="2:13" ht="15.75" x14ac:dyDescent="0.25">
      <c r="B153" s="22" t="s">
        <v>223</v>
      </c>
      <c r="C153" s="23"/>
      <c r="I153" s="28"/>
      <c r="K153" s="28"/>
    </row>
    <row r="154" spans="2:13" ht="17.25" x14ac:dyDescent="0.25">
      <c r="B154" s="13" t="s">
        <v>143</v>
      </c>
      <c r="C154" s="23">
        <v>12000</v>
      </c>
      <c r="I154" s="28"/>
      <c r="K154" s="28"/>
    </row>
    <row r="155" spans="2:13" ht="17.25" x14ac:dyDescent="0.25">
      <c r="B155" s="13" t="s">
        <v>224</v>
      </c>
      <c r="C155" s="23">
        <v>28000</v>
      </c>
      <c r="I155" s="28"/>
      <c r="K155" s="28"/>
    </row>
    <row r="156" spans="2:13" ht="17.25" x14ac:dyDescent="0.25">
      <c r="B156" s="13" t="s">
        <v>225</v>
      </c>
      <c r="C156" s="23">
        <v>30000</v>
      </c>
      <c r="I156" s="28"/>
      <c r="K156" s="28"/>
    </row>
    <row r="157" spans="2:13" ht="34.5" x14ac:dyDescent="0.25">
      <c r="B157" s="13" t="s">
        <v>226</v>
      </c>
      <c r="C157" s="23">
        <v>41000</v>
      </c>
      <c r="I157" s="28"/>
      <c r="K157" s="28"/>
    </row>
    <row r="158" spans="2:13" ht="17.25" x14ac:dyDescent="0.25">
      <c r="B158" s="13" t="s">
        <v>147</v>
      </c>
      <c r="C158" s="23">
        <v>11000</v>
      </c>
      <c r="I158" s="28"/>
      <c r="K158" s="28"/>
    </row>
    <row r="159" spans="2:13" ht="34.5" x14ac:dyDescent="0.25">
      <c r="B159" s="13" t="s">
        <v>148</v>
      </c>
      <c r="C159" s="23">
        <v>36000</v>
      </c>
      <c r="I159" s="28"/>
      <c r="K159" s="28"/>
    </row>
    <row r="160" spans="2:13" ht="34.5" x14ac:dyDescent="0.25">
      <c r="B160" s="13" t="s">
        <v>149</v>
      </c>
      <c r="C160" s="23">
        <v>51000</v>
      </c>
      <c r="I160" s="28"/>
      <c r="K160" s="28"/>
    </row>
    <row r="161" spans="2:13" ht="17.25" x14ac:dyDescent="0.25">
      <c r="B161" s="13" t="s">
        <v>150</v>
      </c>
      <c r="C161" s="23">
        <v>2500</v>
      </c>
      <c r="I161" s="28"/>
      <c r="K161" s="28"/>
    </row>
    <row r="162" spans="2:13" ht="17.25" x14ac:dyDescent="0.25">
      <c r="B162" s="13" t="s">
        <v>151</v>
      </c>
      <c r="C162" s="23">
        <v>3000</v>
      </c>
      <c r="I162" s="28"/>
      <c r="K162" s="28"/>
    </row>
    <row r="163" spans="2:13" x14ac:dyDescent="0.25">
      <c r="B163" s="14"/>
      <c r="C163" s="23"/>
      <c r="I163" s="28"/>
      <c r="K163" s="28"/>
    </row>
    <row r="164" spans="2:13" ht="34.5" x14ac:dyDescent="0.25">
      <c r="B164" s="13" t="s">
        <v>203</v>
      </c>
      <c r="F164" s="25"/>
      <c r="H164" s="29">
        <f>F168-SUM(H43:H149)</f>
        <v>83220</v>
      </c>
      <c r="I164" s="28"/>
      <c r="K164" s="28">
        <v>83220</v>
      </c>
      <c r="L164">
        <v>1</v>
      </c>
      <c r="M164" s="27">
        <f>K164*L164</f>
        <v>83220</v>
      </c>
    </row>
    <row r="165" spans="2:13" x14ac:dyDescent="0.25">
      <c r="F165" s="25">
        <f>SUM(F43:F149)</f>
        <v>188000</v>
      </c>
      <c r="I165" s="28"/>
      <c r="K165" s="28"/>
    </row>
    <row r="166" spans="2:13" x14ac:dyDescent="0.25">
      <c r="F166" s="25"/>
      <c r="K166" s="28"/>
    </row>
    <row r="167" spans="2:13" x14ac:dyDescent="0.25">
      <c r="F167" s="25"/>
      <c r="K167" s="28"/>
    </row>
    <row r="168" spans="2:13" x14ac:dyDescent="0.25">
      <c r="F168" s="25">
        <v>107940</v>
      </c>
      <c r="G168" t="s">
        <v>194</v>
      </c>
      <c r="I168" s="27">
        <f>SUM(I43:I165)</f>
        <v>206400</v>
      </c>
      <c r="K168" s="27">
        <f>SUM(K43:K165)</f>
        <v>232720</v>
      </c>
      <c r="L168" s="27"/>
      <c r="M168" s="27">
        <f>SUM(M43:M165)</f>
        <v>263220</v>
      </c>
    </row>
    <row r="169" spans="2:13" x14ac:dyDescent="0.25">
      <c r="F169" s="25"/>
      <c r="K169" s="28"/>
    </row>
  </sheetData>
  <autoFilter ref="B3:E165"/>
  <mergeCells count="1">
    <mergeCell ref="B1:C1"/>
  </mergeCells>
  <pageMargins left="0.7" right="0.7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2"/>
  <sheetViews>
    <sheetView zoomScale="70" zoomScaleNormal="70" workbookViewId="0">
      <selection activeCell="B87" sqref="B87"/>
    </sheetView>
  </sheetViews>
  <sheetFormatPr defaultRowHeight="15" x14ac:dyDescent="0.25"/>
  <cols>
    <col min="2" max="2" width="97.28515625" style="2" customWidth="1"/>
    <col min="3" max="3" width="20.42578125" customWidth="1"/>
    <col min="4" max="4" width="17.7109375" style="5" customWidth="1"/>
    <col min="6" max="6" width="13.140625" bestFit="1" customWidth="1"/>
    <col min="8" max="8" width="16.7109375" customWidth="1"/>
    <col min="9" max="9" width="13.5703125" customWidth="1"/>
    <col min="11" max="11" width="14" customWidth="1"/>
    <col min="13" max="13" width="18" customWidth="1"/>
  </cols>
  <sheetData>
    <row r="1" spans="2:12" ht="41.25" customHeight="1" x14ac:dyDescent="0.25">
      <c r="B1" s="32" t="s">
        <v>193</v>
      </c>
    </row>
    <row r="2" spans="2:12" x14ac:dyDescent="0.25">
      <c r="B2" s="12"/>
    </row>
    <row r="3" spans="2:12" ht="45" x14ac:dyDescent="0.25">
      <c r="B3" s="19" t="s">
        <v>192</v>
      </c>
      <c r="C3" s="19" t="s">
        <v>204</v>
      </c>
      <c r="H3" s="5" t="s">
        <v>194</v>
      </c>
      <c r="I3" s="5" t="s">
        <v>195</v>
      </c>
      <c r="K3" t="s">
        <v>201</v>
      </c>
      <c r="L3" t="s">
        <v>202</v>
      </c>
    </row>
    <row r="4" spans="2:12" ht="15.75" x14ac:dyDescent="0.25">
      <c r="B4" s="20" t="s">
        <v>0</v>
      </c>
    </row>
    <row r="5" spans="2:12" ht="17.25" x14ac:dyDescent="0.25">
      <c r="B5" s="13" t="s">
        <v>1</v>
      </c>
      <c r="C5" s="23">
        <v>977.49999999999989</v>
      </c>
    </row>
    <row r="6" spans="2:12" ht="17.25" x14ac:dyDescent="0.25">
      <c r="B6" s="13" t="s">
        <v>2</v>
      </c>
      <c r="C6" s="23">
        <v>690</v>
      </c>
    </row>
    <row r="7" spans="2:12" ht="17.25" x14ac:dyDescent="0.25">
      <c r="B7" s="13" t="s">
        <v>3</v>
      </c>
      <c r="C7" s="23">
        <v>690</v>
      </c>
    </row>
    <row r="8" spans="2:12" ht="17.25" x14ac:dyDescent="0.25">
      <c r="B8" s="13" t="s">
        <v>4</v>
      </c>
      <c r="C8" s="23">
        <v>2300</v>
      </c>
    </row>
    <row r="9" spans="2:12" ht="17.25" x14ac:dyDescent="0.25">
      <c r="B9" s="13" t="s">
        <v>5</v>
      </c>
      <c r="C9" s="23">
        <v>3794.9999999999995</v>
      </c>
    </row>
    <row r="10" spans="2:12" ht="17.25" x14ac:dyDescent="0.25">
      <c r="B10" s="13" t="s">
        <v>6</v>
      </c>
      <c r="C10" s="23">
        <v>24149.999999999996</v>
      </c>
    </row>
    <row r="11" spans="2:12" ht="17.25" x14ac:dyDescent="0.25">
      <c r="B11" s="13" t="s">
        <v>7</v>
      </c>
      <c r="C11" s="23">
        <v>21850</v>
      </c>
    </row>
    <row r="12" spans="2:12" x14ac:dyDescent="0.25">
      <c r="B12" s="14"/>
      <c r="C12" s="23">
        <v>0</v>
      </c>
    </row>
    <row r="13" spans="2:12" ht="15.75" x14ac:dyDescent="0.25">
      <c r="B13" s="21" t="s">
        <v>8</v>
      </c>
      <c r="C13" s="23">
        <v>0</v>
      </c>
    </row>
    <row r="14" spans="2:12" ht="15.75" x14ac:dyDescent="0.25">
      <c r="B14" s="16" t="s">
        <v>9</v>
      </c>
      <c r="C14" s="23">
        <v>1150</v>
      </c>
    </row>
    <row r="15" spans="2:12" ht="17.25" x14ac:dyDescent="0.25">
      <c r="B15" s="13" t="s">
        <v>10</v>
      </c>
      <c r="C15" s="23">
        <v>1609.9999999999998</v>
      </c>
    </row>
    <row r="16" spans="2:12" ht="17.25" x14ac:dyDescent="0.25">
      <c r="B16" s="13" t="s">
        <v>11</v>
      </c>
      <c r="C16" s="23">
        <v>2875</v>
      </c>
    </row>
    <row r="17" spans="2:3" ht="17.25" x14ac:dyDescent="0.25">
      <c r="B17" s="13" t="s">
        <v>12</v>
      </c>
      <c r="C17" s="23">
        <v>3564.9999999999995</v>
      </c>
    </row>
    <row r="18" spans="2:3" ht="17.25" x14ac:dyDescent="0.25">
      <c r="B18" s="13" t="s">
        <v>13</v>
      </c>
      <c r="C18" s="23">
        <v>8625</v>
      </c>
    </row>
    <row r="19" spans="2:3" ht="17.25" x14ac:dyDescent="0.25">
      <c r="B19" s="13" t="s">
        <v>14</v>
      </c>
      <c r="C19" s="23">
        <v>28749.999999999996</v>
      </c>
    </row>
    <row r="20" spans="2:3" ht="17.25" x14ac:dyDescent="0.25">
      <c r="B20" s="13" t="s">
        <v>15</v>
      </c>
      <c r="C20" s="23">
        <v>31049.999999999996</v>
      </c>
    </row>
    <row r="21" spans="2:3" ht="17.25" x14ac:dyDescent="0.25">
      <c r="B21" s="13" t="s">
        <v>16</v>
      </c>
      <c r="C21" s="23">
        <v>11500</v>
      </c>
    </row>
    <row r="22" spans="2:3" ht="17.25" x14ac:dyDescent="0.25">
      <c r="B22" s="17"/>
      <c r="C22" s="23">
        <v>0</v>
      </c>
    </row>
    <row r="23" spans="2:3" ht="15.75" x14ac:dyDescent="0.25">
      <c r="B23" s="20" t="s">
        <v>17</v>
      </c>
      <c r="C23" s="23">
        <v>0</v>
      </c>
    </row>
    <row r="24" spans="2:3" ht="17.25" x14ac:dyDescent="0.25">
      <c r="B24" s="13" t="s">
        <v>18</v>
      </c>
      <c r="C24" s="23">
        <v>2875</v>
      </c>
    </row>
    <row r="25" spans="2:3" ht="17.25" x14ac:dyDescent="0.25">
      <c r="B25" s="13" t="s">
        <v>19</v>
      </c>
      <c r="C25" s="23">
        <v>1380</v>
      </c>
    </row>
    <row r="26" spans="2:3" ht="17.25" x14ac:dyDescent="0.25">
      <c r="B26" s="13" t="s">
        <v>20</v>
      </c>
      <c r="C26" s="23">
        <v>1609.9999999999998</v>
      </c>
    </row>
    <row r="27" spans="2:3" ht="17.25" x14ac:dyDescent="0.25">
      <c r="B27" s="13" t="s">
        <v>21</v>
      </c>
      <c r="C27" s="23">
        <v>1724.9999999999998</v>
      </c>
    </row>
    <row r="28" spans="2:3" ht="17.25" x14ac:dyDescent="0.25">
      <c r="B28" s="13" t="s">
        <v>22</v>
      </c>
      <c r="C28" s="23">
        <v>14374.999999999998</v>
      </c>
    </row>
    <row r="29" spans="2:3" ht="17.25" x14ac:dyDescent="0.25">
      <c r="B29" s="13" t="s">
        <v>23</v>
      </c>
      <c r="C29" s="23">
        <v>1265</v>
      </c>
    </row>
    <row r="30" spans="2:3" ht="17.25" x14ac:dyDescent="0.25">
      <c r="B30" s="13" t="s">
        <v>24</v>
      </c>
      <c r="C30" s="23">
        <v>1380</v>
      </c>
    </row>
    <row r="31" spans="2:3" ht="17.25" x14ac:dyDescent="0.25">
      <c r="B31" s="13" t="s">
        <v>25</v>
      </c>
      <c r="C31" s="23">
        <v>4024.9999999999995</v>
      </c>
    </row>
    <row r="32" spans="2:3" ht="17.25" x14ac:dyDescent="0.25">
      <c r="B32" s="13" t="s">
        <v>26</v>
      </c>
      <c r="C32" s="23">
        <v>4024.9999999999995</v>
      </c>
    </row>
    <row r="33" spans="2:13" ht="17.25" x14ac:dyDescent="0.25">
      <c r="B33" s="13" t="s">
        <v>27</v>
      </c>
      <c r="C33" s="23">
        <v>3219.9999999999995</v>
      </c>
    </row>
    <row r="34" spans="2:13" ht="17.25" x14ac:dyDescent="0.25">
      <c r="B34" s="13" t="s">
        <v>28</v>
      </c>
      <c r="C34" s="23">
        <v>2300</v>
      </c>
    </row>
    <row r="35" spans="2:13" ht="17.25" x14ac:dyDescent="0.25">
      <c r="B35" s="17"/>
      <c r="C35" s="23">
        <v>0</v>
      </c>
    </row>
    <row r="36" spans="2:13" ht="15.75" x14ac:dyDescent="0.25">
      <c r="B36" s="20" t="s">
        <v>29</v>
      </c>
      <c r="C36" s="23">
        <v>0</v>
      </c>
    </row>
    <row r="37" spans="2:13" ht="17.25" x14ac:dyDescent="0.25">
      <c r="B37" s="13" t="s">
        <v>30</v>
      </c>
      <c r="C37" s="23" t="e">
        <v>#VALUE!</v>
      </c>
    </row>
    <row r="38" spans="2:13" ht="17.25" x14ac:dyDescent="0.25">
      <c r="B38" s="13" t="s">
        <v>32</v>
      </c>
      <c r="C38" s="23" t="e">
        <v>#VALUE!</v>
      </c>
    </row>
    <row r="39" spans="2:13" ht="17.25" x14ac:dyDescent="0.25">
      <c r="B39" s="13" t="s">
        <v>34</v>
      </c>
      <c r="C39" s="23" t="e">
        <v>#VALUE!</v>
      </c>
    </row>
    <row r="40" spans="2:13" ht="17.25" x14ac:dyDescent="0.25">
      <c r="B40" s="13" t="s">
        <v>36</v>
      </c>
      <c r="C40" s="23">
        <v>23000</v>
      </c>
    </row>
    <row r="41" spans="2:13" ht="17.25" x14ac:dyDescent="0.25">
      <c r="B41" s="17"/>
      <c r="C41" s="23">
        <v>0</v>
      </c>
    </row>
    <row r="42" spans="2:13" ht="15.75" x14ac:dyDescent="0.25">
      <c r="B42" s="22" t="s">
        <v>37</v>
      </c>
      <c r="C42" s="23">
        <v>0</v>
      </c>
    </row>
    <row r="43" spans="2:13" ht="15.75" x14ac:dyDescent="0.25">
      <c r="B43" s="15" t="s">
        <v>38</v>
      </c>
      <c r="C43" s="23">
        <v>0</v>
      </c>
    </row>
    <row r="44" spans="2:13" ht="17.25" x14ac:dyDescent="0.25">
      <c r="B44" s="13" t="s">
        <v>39</v>
      </c>
      <c r="C44" s="23">
        <v>10350</v>
      </c>
    </row>
    <row r="45" spans="2:13" ht="17.25" x14ac:dyDescent="0.25">
      <c r="B45" s="13" t="s">
        <v>40</v>
      </c>
      <c r="C45" s="23">
        <v>5750</v>
      </c>
    </row>
    <row r="46" spans="2:13" ht="34.5" x14ac:dyDescent="0.25">
      <c r="B46" s="13" t="s">
        <v>41</v>
      </c>
      <c r="C46" s="30">
        <v>15000</v>
      </c>
      <c r="D46" s="5" t="s">
        <v>194</v>
      </c>
      <c r="F46" s="25">
        <f>C46</f>
        <v>15000</v>
      </c>
      <c r="H46" s="28">
        <v>10000</v>
      </c>
      <c r="I46" s="28"/>
      <c r="K46" s="28">
        <v>15000</v>
      </c>
      <c r="L46">
        <v>1</v>
      </c>
      <c r="M46" s="27">
        <f>K46*L46</f>
        <v>15000</v>
      </c>
    </row>
    <row r="47" spans="2:13" ht="17.25" x14ac:dyDescent="0.25">
      <c r="B47" s="13" t="s">
        <v>42</v>
      </c>
      <c r="C47" s="23">
        <v>8049.9999999999991</v>
      </c>
      <c r="I47" s="28"/>
      <c r="K47" s="28"/>
    </row>
    <row r="48" spans="2:13" x14ac:dyDescent="0.25">
      <c r="B48" s="14"/>
      <c r="C48" s="23">
        <v>0</v>
      </c>
      <c r="I48" s="28"/>
      <c r="K48" s="28"/>
    </row>
    <row r="49" spans="2:13" ht="15.75" x14ac:dyDescent="0.25">
      <c r="B49" s="21" t="s">
        <v>43</v>
      </c>
      <c r="C49" s="23">
        <v>0</v>
      </c>
      <c r="I49" s="28"/>
      <c r="K49" s="28"/>
    </row>
    <row r="50" spans="2:13" ht="31.5" x14ac:dyDescent="0.25">
      <c r="B50" s="16" t="s">
        <v>44</v>
      </c>
      <c r="C50" s="30">
        <v>2000</v>
      </c>
      <c r="D50" s="5" t="s">
        <v>195</v>
      </c>
      <c r="F50" s="25">
        <f>C50</f>
        <v>2000</v>
      </c>
      <c r="H50" s="5"/>
      <c r="I50" s="28">
        <v>2000</v>
      </c>
      <c r="K50" s="28">
        <v>2000</v>
      </c>
      <c r="L50">
        <v>1</v>
      </c>
      <c r="M50" s="27">
        <f>K50*L50</f>
        <v>2000</v>
      </c>
    </row>
    <row r="51" spans="2:13" x14ac:dyDescent="0.25">
      <c r="B51" s="14"/>
      <c r="C51" s="23">
        <v>0</v>
      </c>
      <c r="I51" s="28"/>
      <c r="K51" s="28"/>
    </row>
    <row r="52" spans="2:13" ht="15.75" x14ac:dyDescent="0.25">
      <c r="B52" s="21" t="s">
        <v>45</v>
      </c>
      <c r="C52" s="23">
        <v>0</v>
      </c>
      <c r="I52" s="28"/>
      <c r="K52" s="28"/>
    </row>
    <row r="53" spans="2:13" ht="34.5" x14ac:dyDescent="0.25">
      <c r="B53" s="13" t="s">
        <v>46</v>
      </c>
      <c r="C53" s="30">
        <v>2000</v>
      </c>
      <c r="D53" s="5" t="s">
        <v>194</v>
      </c>
      <c r="F53" s="25">
        <f>C53</f>
        <v>2000</v>
      </c>
      <c r="H53" s="28">
        <v>2070</v>
      </c>
      <c r="I53" s="28"/>
      <c r="K53" s="28">
        <v>2000</v>
      </c>
      <c r="L53">
        <v>1</v>
      </c>
      <c r="M53" s="27">
        <f>K53*L53</f>
        <v>2000</v>
      </c>
    </row>
    <row r="54" spans="2:13" ht="15.75" x14ac:dyDescent="0.25">
      <c r="B54" s="18" t="s">
        <v>47</v>
      </c>
      <c r="C54" s="23">
        <v>0</v>
      </c>
      <c r="I54" s="28"/>
      <c r="K54" s="28"/>
    </row>
    <row r="55" spans="2:13" x14ac:dyDescent="0.25">
      <c r="B55" s="14"/>
      <c r="C55" s="23">
        <v>0</v>
      </c>
      <c r="I55" s="28"/>
      <c r="K55" s="28"/>
    </row>
    <row r="56" spans="2:13" ht="15.75" x14ac:dyDescent="0.25">
      <c r="B56" s="22" t="s">
        <v>48</v>
      </c>
      <c r="C56" s="23">
        <v>0</v>
      </c>
      <c r="I56" s="28"/>
      <c r="K56" s="28"/>
    </row>
    <row r="57" spans="2:13" ht="15.75" x14ac:dyDescent="0.25">
      <c r="B57" s="21" t="s">
        <v>49</v>
      </c>
      <c r="C57" s="23">
        <v>0</v>
      </c>
      <c r="I57" s="28"/>
      <c r="K57" s="28"/>
    </row>
    <row r="58" spans="2:13" ht="17.25" x14ac:dyDescent="0.25">
      <c r="B58" s="13" t="s">
        <v>50</v>
      </c>
      <c r="C58" s="23">
        <v>5750</v>
      </c>
      <c r="I58" s="28"/>
      <c r="K58" s="28"/>
    </row>
    <row r="59" spans="2:13" ht="17.25" x14ac:dyDescent="0.25">
      <c r="B59" s="13" t="s">
        <v>51</v>
      </c>
      <c r="C59" s="23">
        <v>7474.9999999999991</v>
      </c>
      <c r="I59" s="28"/>
      <c r="K59" s="28"/>
    </row>
    <row r="60" spans="2:13" ht="17.25" x14ac:dyDescent="0.25">
      <c r="B60" s="13" t="s">
        <v>52</v>
      </c>
      <c r="C60" s="23">
        <v>8049.9999999999991</v>
      </c>
      <c r="I60" s="28"/>
      <c r="K60" s="28"/>
    </row>
    <row r="61" spans="2:13" x14ac:dyDescent="0.25">
      <c r="B61" s="14"/>
      <c r="C61" s="23">
        <v>0</v>
      </c>
      <c r="I61" s="28"/>
      <c r="K61" s="28"/>
    </row>
    <row r="62" spans="2:13" ht="15.75" x14ac:dyDescent="0.25">
      <c r="B62" s="21" t="s">
        <v>53</v>
      </c>
      <c r="C62" s="23">
        <v>0</v>
      </c>
      <c r="I62" s="28"/>
      <c r="K62" s="28"/>
    </row>
    <row r="63" spans="2:13" ht="17.25" x14ac:dyDescent="0.25">
      <c r="B63" s="13" t="s">
        <v>54</v>
      </c>
      <c r="C63" s="23">
        <v>7474.9999999999991</v>
      </c>
      <c r="I63" s="28"/>
      <c r="K63" s="28"/>
    </row>
    <row r="64" spans="2:13" ht="17.25" x14ac:dyDescent="0.25">
      <c r="B64" s="13" t="s">
        <v>55</v>
      </c>
      <c r="C64" s="23">
        <v>20700</v>
      </c>
      <c r="I64" s="28"/>
      <c r="K64" s="28"/>
    </row>
    <row r="65" spans="2:11" ht="34.5" x14ac:dyDescent="0.25">
      <c r="B65" s="13" t="s">
        <v>56</v>
      </c>
      <c r="C65" s="23">
        <v>6324.9999999999991</v>
      </c>
      <c r="I65" s="28"/>
      <c r="K65" s="28"/>
    </row>
    <row r="66" spans="2:11" ht="34.5" x14ac:dyDescent="0.25">
      <c r="B66" s="13" t="s">
        <v>57</v>
      </c>
      <c r="C66" s="23">
        <v>8049.9999999999991</v>
      </c>
      <c r="I66" s="28"/>
      <c r="K66" s="28"/>
    </row>
    <row r="67" spans="2:11" ht="34.5" x14ac:dyDescent="0.25">
      <c r="B67" s="13" t="s">
        <v>58</v>
      </c>
      <c r="C67" s="23">
        <v>8625</v>
      </c>
      <c r="I67" s="28"/>
      <c r="K67" s="28"/>
    </row>
    <row r="68" spans="2:11" ht="17.25" x14ac:dyDescent="0.25">
      <c r="B68" s="13" t="s">
        <v>59</v>
      </c>
      <c r="C68" s="23">
        <v>9200</v>
      </c>
      <c r="I68" s="28"/>
      <c r="K68" s="28"/>
    </row>
    <row r="69" spans="2:11" x14ac:dyDescent="0.25">
      <c r="B69" s="14"/>
      <c r="C69" s="23">
        <v>0</v>
      </c>
      <c r="I69" s="28"/>
      <c r="K69" s="28"/>
    </row>
    <row r="70" spans="2:11" ht="15.75" x14ac:dyDescent="0.25">
      <c r="B70" s="21" t="s">
        <v>60</v>
      </c>
      <c r="C70" s="23">
        <v>0</v>
      </c>
      <c r="I70" s="28"/>
      <c r="K70" s="28"/>
    </row>
    <row r="71" spans="2:11" ht="34.5" x14ac:dyDescent="0.25">
      <c r="B71" s="13" t="s">
        <v>61</v>
      </c>
      <c r="C71" s="23">
        <v>4600</v>
      </c>
      <c r="I71" s="28"/>
      <c r="K71" s="28"/>
    </row>
    <row r="72" spans="2:11" ht="34.5" x14ac:dyDescent="0.25">
      <c r="B72" s="13" t="s">
        <v>62</v>
      </c>
      <c r="C72" s="23">
        <v>5750</v>
      </c>
      <c r="I72" s="28"/>
      <c r="K72" s="28"/>
    </row>
    <row r="73" spans="2:11" ht="34.5" x14ac:dyDescent="0.25">
      <c r="B73" s="13" t="s">
        <v>63</v>
      </c>
      <c r="C73" s="23">
        <v>6324.9999999999991</v>
      </c>
      <c r="I73" s="28"/>
      <c r="K73" s="28"/>
    </row>
    <row r="74" spans="2:11" ht="34.5" x14ac:dyDescent="0.25">
      <c r="B74" s="13" t="s">
        <v>64</v>
      </c>
      <c r="C74" s="23">
        <v>6899.9999999999991</v>
      </c>
      <c r="I74" s="28"/>
      <c r="K74" s="28"/>
    </row>
    <row r="75" spans="2:11" ht="34.5" x14ac:dyDescent="0.25">
      <c r="B75" s="13" t="s">
        <v>65</v>
      </c>
      <c r="C75" s="23">
        <v>7474.9999999999991</v>
      </c>
      <c r="I75" s="28"/>
      <c r="K75" s="28"/>
    </row>
    <row r="76" spans="2:11" ht="34.5" x14ac:dyDescent="0.25">
      <c r="B76" s="13" t="s">
        <v>66</v>
      </c>
      <c r="C76" s="23">
        <v>287.5</v>
      </c>
      <c r="I76" s="28"/>
      <c r="K76" s="28"/>
    </row>
    <row r="77" spans="2:11" ht="17.25" x14ac:dyDescent="0.25">
      <c r="B77" s="13" t="s">
        <v>67</v>
      </c>
      <c r="C77" s="23">
        <v>4600</v>
      </c>
      <c r="I77" s="28"/>
      <c r="K77" s="28"/>
    </row>
    <row r="78" spans="2:11" x14ac:dyDescent="0.25">
      <c r="B78" s="14"/>
      <c r="C78" s="23">
        <v>0</v>
      </c>
      <c r="I78" s="28"/>
      <c r="K78" s="28"/>
    </row>
    <row r="79" spans="2:11" ht="15.75" x14ac:dyDescent="0.25">
      <c r="B79" s="21" t="s">
        <v>68</v>
      </c>
      <c r="C79" s="23">
        <v>0</v>
      </c>
      <c r="I79" s="28"/>
      <c r="K79" s="28"/>
    </row>
    <row r="80" spans="2:11" ht="17.25" x14ac:dyDescent="0.25">
      <c r="B80" s="13" t="s">
        <v>69</v>
      </c>
      <c r="C80" s="23">
        <v>4024.9999999999995</v>
      </c>
      <c r="I80" s="28"/>
      <c r="K80" s="28"/>
    </row>
    <row r="81" spans="2:13" ht="17.25" x14ac:dyDescent="0.25">
      <c r="B81" s="17"/>
      <c r="C81" s="23">
        <v>0</v>
      </c>
      <c r="I81" s="28"/>
      <c r="K81" s="28"/>
    </row>
    <row r="82" spans="2:13" ht="15.75" x14ac:dyDescent="0.25">
      <c r="B82" s="21" t="s">
        <v>70</v>
      </c>
      <c r="C82" s="23">
        <v>0</v>
      </c>
      <c r="I82" s="28"/>
      <c r="K82" s="28"/>
    </row>
    <row r="83" spans="2:13" ht="17.25" x14ac:dyDescent="0.25">
      <c r="B83" s="13" t="s">
        <v>71</v>
      </c>
      <c r="C83" s="30">
        <v>3500</v>
      </c>
      <c r="D83" s="5" t="s">
        <v>195</v>
      </c>
      <c r="E83" t="s">
        <v>199</v>
      </c>
      <c r="F83" s="25">
        <f>C83*2</f>
        <v>7000</v>
      </c>
      <c r="H83" s="5"/>
      <c r="I83" s="28">
        <v>4025</v>
      </c>
      <c r="K83" s="28">
        <v>3500</v>
      </c>
      <c r="L83">
        <v>2</v>
      </c>
      <c r="M83" s="27">
        <f>K83*L83</f>
        <v>7000</v>
      </c>
    </row>
    <row r="84" spans="2:13" x14ac:dyDescent="0.25">
      <c r="B84" s="14"/>
      <c r="C84" s="23">
        <v>0</v>
      </c>
      <c r="I84" s="28"/>
      <c r="K84" s="28"/>
    </row>
    <row r="85" spans="2:13" ht="15.75" x14ac:dyDescent="0.25">
      <c r="B85" s="18" t="s">
        <v>72</v>
      </c>
      <c r="C85" s="23">
        <v>0</v>
      </c>
      <c r="I85" s="28"/>
      <c r="K85" s="28"/>
    </row>
    <row r="86" spans="2:13" ht="15.75" x14ac:dyDescent="0.25">
      <c r="B86" s="22" t="s">
        <v>73</v>
      </c>
      <c r="C86" s="23">
        <v>0</v>
      </c>
      <c r="I86" s="28"/>
      <c r="K86" s="28"/>
    </row>
    <row r="87" spans="2:13" ht="17.25" x14ac:dyDescent="0.25">
      <c r="B87" s="13" t="s">
        <v>74</v>
      </c>
      <c r="C87" s="31" t="s">
        <v>75</v>
      </c>
      <c r="D87" s="5" t="s">
        <v>196</v>
      </c>
      <c r="F87" s="25"/>
      <c r="H87" s="5"/>
      <c r="I87" s="28"/>
      <c r="K87" s="28"/>
      <c r="M87" s="27">
        <f t="shared" ref="M87:M91" si="0">K87*L87</f>
        <v>0</v>
      </c>
    </row>
    <row r="88" spans="2:13" ht="17.25" x14ac:dyDescent="0.25">
      <c r="B88" s="13" t="s">
        <v>76</v>
      </c>
      <c r="C88" s="24" t="s">
        <v>75</v>
      </c>
      <c r="D88" s="5" t="s">
        <v>195</v>
      </c>
      <c r="F88" s="25"/>
      <c r="H88" s="5"/>
      <c r="I88" s="28"/>
      <c r="K88" s="28"/>
      <c r="M88" s="27">
        <f t="shared" si="0"/>
        <v>0</v>
      </c>
    </row>
    <row r="89" spans="2:13" ht="17.25" x14ac:dyDescent="0.25">
      <c r="B89" s="13" t="s">
        <v>77</v>
      </c>
      <c r="C89" s="30">
        <v>4000</v>
      </c>
      <c r="D89" s="5" t="s">
        <v>195</v>
      </c>
      <c r="F89" s="25">
        <f t="shared" ref="F89:F91" si="1">C89</f>
        <v>4000</v>
      </c>
      <c r="H89" s="5"/>
      <c r="I89" s="28">
        <v>4600</v>
      </c>
      <c r="K89" s="28">
        <v>4000</v>
      </c>
      <c r="L89">
        <v>1</v>
      </c>
      <c r="M89" s="27">
        <f t="shared" si="0"/>
        <v>4000</v>
      </c>
    </row>
    <row r="90" spans="2:13" ht="17.25" x14ac:dyDescent="0.25">
      <c r="B90" s="13" t="s">
        <v>78</v>
      </c>
      <c r="C90" s="30">
        <v>4000</v>
      </c>
      <c r="D90" s="5" t="s">
        <v>195</v>
      </c>
      <c r="F90" s="25">
        <f t="shared" si="1"/>
        <v>4000</v>
      </c>
      <c r="H90" s="5"/>
      <c r="I90" s="28">
        <v>4025</v>
      </c>
      <c r="K90" s="28">
        <v>4000</v>
      </c>
      <c r="L90">
        <v>1</v>
      </c>
      <c r="M90" s="27">
        <f t="shared" si="0"/>
        <v>4000</v>
      </c>
    </row>
    <row r="91" spans="2:13" ht="17.25" x14ac:dyDescent="0.25">
      <c r="B91" s="13" t="s">
        <v>79</v>
      </c>
      <c r="C91" s="30">
        <v>6000</v>
      </c>
      <c r="D91" s="5" t="s">
        <v>197</v>
      </c>
      <c r="F91" s="25">
        <f t="shared" si="1"/>
        <v>6000</v>
      </c>
      <c r="H91" s="5"/>
      <c r="I91" s="28"/>
      <c r="K91" s="28">
        <v>6000</v>
      </c>
      <c r="L91">
        <v>1</v>
      </c>
      <c r="M91" s="27">
        <f t="shared" si="0"/>
        <v>6000</v>
      </c>
    </row>
    <row r="92" spans="2:13" ht="17.25" x14ac:dyDescent="0.25">
      <c r="B92" s="13" t="s">
        <v>80</v>
      </c>
      <c r="C92" s="23">
        <v>74750</v>
      </c>
      <c r="I92" s="28"/>
      <c r="K92" s="28"/>
    </row>
    <row r="93" spans="2:13" ht="17.25" x14ac:dyDescent="0.25">
      <c r="B93" s="13" t="s">
        <v>81</v>
      </c>
      <c r="C93" s="30">
        <v>8000</v>
      </c>
      <c r="D93" s="5" t="s">
        <v>197</v>
      </c>
      <c r="E93" t="s">
        <v>199</v>
      </c>
      <c r="F93" s="25">
        <f>C93*2</f>
        <v>16000</v>
      </c>
      <c r="H93" s="28">
        <v>5750</v>
      </c>
      <c r="I93" s="28">
        <v>5750</v>
      </c>
      <c r="K93" s="28">
        <v>8000</v>
      </c>
      <c r="L93">
        <v>1</v>
      </c>
      <c r="M93" s="27">
        <f>K93*L93</f>
        <v>8000</v>
      </c>
    </row>
    <row r="94" spans="2:13" ht="17.25" x14ac:dyDescent="0.25">
      <c r="B94" s="13" t="s">
        <v>82</v>
      </c>
      <c r="C94" s="23">
        <v>5175</v>
      </c>
      <c r="I94" s="28"/>
      <c r="K94" s="28"/>
    </row>
    <row r="95" spans="2:13" ht="17.25" x14ac:dyDescent="0.25">
      <c r="B95" s="13" t="s">
        <v>83</v>
      </c>
      <c r="C95" s="30">
        <v>18000</v>
      </c>
      <c r="D95" s="5" t="s">
        <v>195</v>
      </c>
      <c r="F95" s="25">
        <f>C95</f>
        <v>18000</v>
      </c>
      <c r="H95" s="5"/>
      <c r="I95" s="28"/>
      <c r="K95" s="28">
        <v>18000</v>
      </c>
      <c r="L95">
        <v>1</v>
      </c>
      <c r="M95" s="27">
        <f>K95*L95</f>
        <v>18000</v>
      </c>
    </row>
    <row r="96" spans="2:13" ht="17.25" x14ac:dyDescent="0.25">
      <c r="B96" s="13" t="s">
        <v>84</v>
      </c>
      <c r="C96" s="23" t="e">
        <v>#VALUE!</v>
      </c>
      <c r="I96" s="28"/>
      <c r="K96" s="28"/>
    </row>
    <row r="97" spans="2:11" ht="17.25" x14ac:dyDescent="0.25">
      <c r="B97" s="13" t="s">
        <v>86</v>
      </c>
      <c r="C97" s="23">
        <v>2300</v>
      </c>
      <c r="I97" s="28"/>
      <c r="K97" s="28"/>
    </row>
    <row r="98" spans="2:11" x14ac:dyDescent="0.25">
      <c r="B98" s="14"/>
      <c r="C98" s="23">
        <v>0</v>
      </c>
      <c r="I98" s="28"/>
      <c r="K98" s="28"/>
    </row>
    <row r="99" spans="2:11" ht="15.75" x14ac:dyDescent="0.25">
      <c r="B99" s="18" t="s">
        <v>47</v>
      </c>
      <c r="C99" s="23">
        <v>0</v>
      </c>
      <c r="I99" s="28"/>
      <c r="K99" s="28"/>
    </row>
    <row r="100" spans="2:11" ht="15.75" x14ac:dyDescent="0.25">
      <c r="B100" s="22" t="s">
        <v>184</v>
      </c>
      <c r="C100" s="23">
        <v>0</v>
      </c>
      <c r="I100" s="28"/>
      <c r="K100" s="28"/>
    </row>
    <row r="101" spans="2:11" ht="15.75" x14ac:dyDescent="0.25">
      <c r="B101" s="21" t="s">
        <v>88</v>
      </c>
      <c r="C101" s="23">
        <v>0</v>
      </c>
      <c r="I101" s="28"/>
      <c r="K101" s="28"/>
    </row>
    <row r="102" spans="2:11" ht="34.5" x14ac:dyDescent="0.25">
      <c r="B102" s="13" t="s">
        <v>89</v>
      </c>
      <c r="C102" s="23">
        <v>2875</v>
      </c>
      <c r="I102" s="28"/>
      <c r="K102" s="28"/>
    </row>
    <row r="103" spans="2:11" ht="34.5" x14ac:dyDescent="0.25">
      <c r="B103" s="13" t="s">
        <v>90</v>
      </c>
      <c r="C103" s="23">
        <v>6899.9999999999991</v>
      </c>
      <c r="I103" s="28"/>
      <c r="K103" s="28"/>
    </row>
    <row r="104" spans="2:11" ht="51.75" x14ac:dyDescent="0.25">
      <c r="B104" s="13" t="s">
        <v>185</v>
      </c>
      <c r="C104" s="23">
        <v>6899.9999999999991</v>
      </c>
      <c r="I104" s="28"/>
      <c r="K104" s="28"/>
    </row>
    <row r="105" spans="2:11" ht="51.75" x14ac:dyDescent="0.25">
      <c r="B105" s="13" t="s">
        <v>186</v>
      </c>
      <c r="C105" s="23">
        <v>3449.9999999999995</v>
      </c>
      <c r="I105" s="28"/>
      <c r="K105" s="28"/>
    </row>
    <row r="106" spans="2:11" ht="51.75" x14ac:dyDescent="0.25">
      <c r="B106" s="13" t="s">
        <v>187</v>
      </c>
      <c r="C106" s="23">
        <v>3449.9999999999995</v>
      </c>
      <c r="I106" s="28"/>
      <c r="K106" s="28"/>
    </row>
    <row r="107" spans="2:11" ht="51.75" x14ac:dyDescent="0.25">
      <c r="B107" s="13" t="s">
        <v>94</v>
      </c>
      <c r="C107" s="23">
        <v>3449.9999999999995</v>
      </c>
      <c r="I107" s="28"/>
      <c r="K107" s="28"/>
    </row>
    <row r="108" spans="2:11" x14ac:dyDescent="0.25">
      <c r="B108" s="14"/>
      <c r="C108" s="23">
        <v>0</v>
      </c>
      <c r="I108" s="28"/>
      <c r="K108" s="28"/>
    </row>
    <row r="109" spans="2:11" ht="15.75" x14ac:dyDescent="0.25">
      <c r="B109" s="21" t="s">
        <v>95</v>
      </c>
      <c r="C109" s="23">
        <v>0</v>
      </c>
      <c r="I109" s="28"/>
      <c r="K109" s="28"/>
    </row>
    <row r="110" spans="2:11" ht="34.5" x14ac:dyDescent="0.25">
      <c r="B110" s="13" t="s">
        <v>96</v>
      </c>
      <c r="C110" s="23" t="e">
        <v>#VALUE!</v>
      </c>
      <c r="I110" s="28"/>
      <c r="K110" s="28"/>
    </row>
    <row r="111" spans="2:11" ht="34.5" x14ac:dyDescent="0.25">
      <c r="B111" s="13" t="s">
        <v>98</v>
      </c>
      <c r="C111" s="23" t="e">
        <v>#VALUE!</v>
      </c>
      <c r="I111" s="28"/>
      <c r="K111" s="28"/>
    </row>
    <row r="112" spans="2:11" ht="34.5" x14ac:dyDescent="0.25">
      <c r="B112" s="13" t="s">
        <v>99</v>
      </c>
      <c r="C112" s="23">
        <v>1150</v>
      </c>
      <c r="I112" s="28"/>
      <c r="K112" s="28"/>
    </row>
    <row r="113" spans="2:13" ht="34.5" x14ac:dyDescent="0.25">
      <c r="B113" s="13" t="s">
        <v>100</v>
      </c>
      <c r="C113" s="23">
        <v>1150</v>
      </c>
      <c r="I113" s="28"/>
      <c r="K113" s="28"/>
    </row>
    <row r="114" spans="2:13" ht="34.5" x14ac:dyDescent="0.25">
      <c r="B114" s="13" t="s">
        <v>101</v>
      </c>
      <c r="C114" s="23">
        <v>1150</v>
      </c>
      <c r="I114" s="28"/>
      <c r="K114" s="28"/>
    </row>
    <row r="115" spans="2:13" x14ac:dyDescent="0.25">
      <c r="B115" s="14"/>
      <c r="C115" s="23">
        <v>0</v>
      </c>
      <c r="I115" s="28"/>
      <c r="K115" s="28"/>
    </row>
    <row r="116" spans="2:13" ht="15.75" x14ac:dyDescent="0.25">
      <c r="B116" s="15" t="s">
        <v>102</v>
      </c>
      <c r="C116" s="23">
        <v>0</v>
      </c>
      <c r="I116" s="28"/>
      <c r="K116" s="28"/>
    </row>
    <row r="117" spans="2:13" ht="34.5" x14ac:dyDescent="0.25">
      <c r="B117" s="13" t="s">
        <v>103</v>
      </c>
      <c r="C117" s="23" t="e">
        <v>#VALUE!</v>
      </c>
      <c r="I117" s="28"/>
      <c r="K117" s="28"/>
    </row>
    <row r="118" spans="2:13" ht="17.25" x14ac:dyDescent="0.25">
      <c r="B118" s="13" t="s">
        <v>105</v>
      </c>
      <c r="C118" s="23" t="e">
        <v>#VALUE!</v>
      </c>
      <c r="I118" s="28"/>
      <c r="K118" s="28"/>
    </row>
    <row r="119" spans="2:13" ht="69" x14ac:dyDescent="0.25">
      <c r="B119" s="13" t="s">
        <v>107</v>
      </c>
      <c r="C119" s="23">
        <v>178.25</v>
      </c>
      <c r="I119" s="28"/>
      <c r="K119" s="28"/>
    </row>
    <row r="120" spans="2:13" ht="69" x14ac:dyDescent="0.25">
      <c r="B120" s="13" t="s">
        <v>108</v>
      </c>
      <c r="C120" s="23">
        <v>86.25</v>
      </c>
      <c r="I120" s="28"/>
      <c r="K120" s="28"/>
    </row>
    <row r="121" spans="2:13" ht="69" x14ac:dyDescent="0.25">
      <c r="B121" s="13" t="s">
        <v>109</v>
      </c>
      <c r="C121" s="23">
        <v>241.49999999999997</v>
      </c>
      <c r="I121" s="28"/>
      <c r="K121" s="28"/>
    </row>
    <row r="122" spans="2:13" ht="69" x14ac:dyDescent="0.25">
      <c r="B122" s="13" t="s">
        <v>110</v>
      </c>
      <c r="C122" s="23">
        <v>120.74999999999999</v>
      </c>
      <c r="I122" s="28"/>
      <c r="K122" s="28"/>
    </row>
    <row r="123" spans="2:13" x14ac:dyDescent="0.25">
      <c r="B123" s="14"/>
      <c r="C123" s="23">
        <v>0</v>
      </c>
      <c r="I123" s="28"/>
      <c r="K123" s="28"/>
    </row>
    <row r="124" spans="2:13" ht="15.75" x14ac:dyDescent="0.25">
      <c r="B124" s="21" t="s">
        <v>111</v>
      </c>
      <c r="C124" s="23">
        <v>0</v>
      </c>
      <c r="I124" s="28"/>
      <c r="K124" s="28"/>
    </row>
    <row r="125" spans="2:13" ht="34.5" x14ac:dyDescent="0.25">
      <c r="B125" s="13" t="s">
        <v>188</v>
      </c>
      <c r="C125" s="30">
        <v>7000</v>
      </c>
      <c r="D125" s="5" t="s">
        <v>195</v>
      </c>
      <c r="F125" s="25">
        <f t="shared" ref="F125:F126" si="2">C125</f>
        <v>7000</v>
      </c>
      <c r="H125" s="5"/>
      <c r="I125" s="28">
        <v>8050</v>
      </c>
      <c r="K125" s="28">
        <v>7000</v>
      </c>
      <c r="L125">
        <v>1</v>
      </c>
      <c r="M125" s="27">
        <f t="shared" ref="M125:M126" si="3">K125*L125</f>
        <v>7000</v>
      </c>
    </row>
    <row r="126" spans="2:13" ht="34.5" x14ac:dyDescent="0.25">
      <c r="B126" s="13" t="s">
        <v>189</v>
      </c>
      <c r="C126" s="30">
        <v>8000</v>
      </c>
      <c r="D126" s="5" t="s">
        <v>195</v>
      </c>
      <c r="F126" s="25">
        <f t="shared" si="2"/>
        <v>8000</v>
      </c>
      <c r="H126" s="5"/>
      <c r="I126" s="28">
        <v>9200</v>
      </c>
      <c r="K126" s="28">
        <v>8000</v>
      </c>
      <c r="L126">
        <v>1</v>
      </c>
      <c r="M126" s="27">
        <f t="shared" si="3"/>
        <v>8000</v>
      </c>
    </row>
    <row r="127" spans="2:13" ht="34.5" x14ac:dyDescent="0.25">
      <c r="B127" s="13" t="s">
        <v>190</v>
      </c>
      <c r="C127" s="23">
        <v>9200</v>
      </c>
      <c r="I127" s="28"/>
      <c r="K127" s="28"/>
    </row>
    <row r="128" spans="2:13" ht="34.5" x14ac:dyDescent="0.25">
      <c r="B128" s="13" t="s">
        <v>115</v>
      </c>
      <c r="C128" s="23">
        <v>8049.9999999999991</v>
      </c>
      <c r="I128" s="28"/>
      <c r="K128" s="28"/>
    </row>
    <row r="129" spans="2:13" ht="34.5" x14ac:dyDescent="0.25">
      <c r="B129" s="13" t="s">
        <v>116</v>
      </c>
      <c r="C129" s="23">
        <v>5750</v>
      </c>
      <c r="I129" s="28"/>
      <c r="K129" s="28"/>
    </row>
    <row r="130" spans="2:13" x14ac:dyDescent="0.25">
      <c r="B130" s="14"/>
      <c r="C130" s="23">
        <v>0</v>
      </c>
      <c r="I130" s="28"/>
      <c r="K130" s="28"/>
    </row>
    <row r="131" spans="2:13" ht="15.75" x14ac:dyDescent="0.25">
      <c r="B131" s="21" t="s">
        <v>117</v>
      </c>
      <c r="C131" s="23">
        <v>0</v>
      </c>
      <c r="I131" s="28"/>
      <c r="K131" s="28"/>
    </row>
    <row r="132" spans="2:13" ht="51.75" x14ac:dyDescent="0.25">
      <c r="B132" s="13" t="s">
        <v>191</v>
      </c>
      <c r="C132" s="23">
        <v>19550</v>
      </c>
      <c r="I132" s="28"/>
      <c r="K132" s="28"/>
    </row>
    <row r="133" spans="2:13" ht="34.5" x14ac:dyDescent="0.25">
      <c r="B133" s="13" t="s">
        <v>119</v>
      </c>
      <c r="C133" s="23">
        <v>17250</v>
      </c>
      <c r="I133" s="28"/>
      <c r="K133" s="28"/>
    </row>
    <row r="134" spans="2:13" ht="17.25" x14ac:dyDescent="0.25">
      <c r="B134" s="13" t="s">
        <v>120</v>
      </c>
      <c r="C134" s="23" t="e">
        <v>#VALUE!</v>
      </c>
      <c r="I134" s="28"/>
      <c r="K134" s="28"/>
    </row>
    <row r="135" spans="2:13" ht="34.5" x14ac:dyDescent="0.25">
      <c r="B135" s="13" t="s">
        <v>122</v>
      </c>
      <c r="C135" s="23">
        <v>10350</v>
      </c>
      <c r="I135" s="28"/>
      <c r="K135" s="28"/>
    </row>
    <row r="136" spans="2:13" x14ac:dyDescent="0.25">
      <c r="B136" s="14"/>
      <c r="C136" s="23">
        <v>0</v>
      </c>
      <c r="I136" s="28"/>
      <c r="K136" s="28"/>
    </row>
    <row r="137" spans="2:13" ht="15.75" x14ac:dyDescent="0.25">
      <c r="B137" s="21" t="s">
        <v>123</v>
      </c>
      <c r="C137" s="23">
        <v>0</v>
      </c>
      <c r="I137" s="28"/>
      <c r="K137" s="28"/>
    </row>
    <row r="138" spans="2:13" ht="17.25" x14ac:dyDescent="0.25">
      <c r="B138" s="13" t="s">
        <v>124</v>
      </c>
      <c r="C138" s="23" t="e">
        <v>#VALUE!</v>
      </c>
      <c r="I138" s="28"/>
      <c r="K138" s="28"/>
    </row>
    <row r="139" spans="2:13" x14ac:dyDescent="0.25">
      <c r="B139" s="14"/>
      <c r="C139" s="23">
        <v>0</v>
      </c>
      <c r="I139" s="28"/>
      <c r="K139" s="28"/>
    </row>
    <row r="140" spans="2:13" ht="15.75" x14ac:dyDescent="0.25">
      <c r="B140" s="22" t="s">
        <v>125</v>
      </c>
      <c r="C140" s="23">
        <v>0</v>
      </c>
      <c r="I140" s="28"/>
      <c r="K140" s="28"/>
    </row>
    <row r="141" spans="2:13" ht="17.25" x14ac:dyDescent="0.25">
      <c r="B141" s="13" t="s">
        <v>126</v>
      </c>
      <c r="C141" s="30">
        <v>10000</v>
      </c>
      <c r="D141" s="5" t="s">
        <v>195</v>
      </c>
      <c r="E141" t="s">
        <v>198</v>
      </c>
      <c r="F141" s="25">
        <f>C141*3</f>
        <v>30000</v>
      </c>
      <c r="H141" s="5"/>
      <c r="I141" s="28">
        <f>11500*3</f>
        <v>34500</v>
      </c>
      <c r="K141" s="28">
        <v>10000</v>
      </c>
      <c r="L141">
        <v>3</v>
      </c>
      <c r="M141" s="27">
        <f>K141*L141</f>
        <v>30000</v>
      </c>
    </row>
    <row r="142" spans="2:13" ht="17.25" x14ac:dyDescent="0.25">
      <c r="B142" s="13" t="s">
        <v>127</v>
      </c>
      <c r="C142" s="23">
        <v>18400</v>
      </c>
      <c r="I142" s="28"/>
      <c r="K142" s="17">
        <v>8000</v>
      </c>
    </row>
    <row r="143" spans="2:13" ht="17.25" x14ac:dyDescent="0.25">
      <c r="B143" s="13" t="s">
        <v>128</v>
      </c>
      <c r="C143" s="23">
        <v>11500</v>
      </c>
      <c r="I143" s="28"/>
      <c r="K143" s="17">
        <v>7000</v>
      </c>
    </row>
    <row r="144" spans="2:13" ht="17.25" x14ac:dyDescent="0.25">
      <c r="B144" s="13" t="s">
        <v>129</v>
      </c>
      <c r="C144" s="30">
        <v>8000</v>
      </c>
      <c r="D144" s="5" t="s">
        <v>195</v>
      </c>
      <c r="E144" t="s">
        <v>199</v>
      </c>
      <c r="F144" s="25">
        <f>C144*2</f>
        <v>16000</v>
      </c>
      <c r="H144" s="5"/>
      <c r="I144" s="28">
        <f>18400*2</f>
        <v>36800</v>
      </c>
      <c r="K144" s="28">
        <v>8000</v>
      </c>
      <c r="L144">
        <v>2</v>
      </c>
      <c r="M144" s="27">
        <f>K144*L144</f>
        <v>16000</v>
      </c>
    </row>
    <row r="145" spans="2:13" ht="17.25" x14ac:dyDescent="0.25">
      <c r="B145" s="13" t="s">
        <v>130</v>
      </c>
      <c r="C145" s="23">
        <v>9200</v>
      </c>
      <c r="I145" s="28"/>
      <c r="K145" s="28"/>
    </row>
    <row r="146" spans="2:13" ht="17.25" x14ac:dyDescent="0.25">
      <c r="B146" s="13" t="s">
        <v>131</v>
      </c>
      <c r="C146" s="23">
        <v>9200</v>
      </c>
      <c r="I146" s="28"/>
      <c r="K146" s="28"/>
    </row>
    <row r="147" spans="2:13" ht="17.25" x14ac:dyDescent="0.25">
      <c r="B147" s="13" t="s">
        <v>132</v>
      </c>
      <c r="C147" s="30">
        <v>7000</v>
      </c>
      <c r="D147" s="5" t="s">
        <v>195</v>
      </c>
      <c r="E147" t="s">
        <v>198</v>
      </c>
      <c r="F147" s="25">
        <f>C147*3</f>
        <v>21000</v>
      </c>
      <c r="H147" s="5"/>
      <c r="I147" s="28">
        <f>24150*3</f>
        <v>72450</v>
      </c>
      <c r="K147" s="28">
        <v>7000</v>
      </c>
      <c r="L147">
        <v>3</v>
      </c>
      <c r="M147" s="27">
        <f>K147*L147</f>
        <v>21000</v>
      </c>
    </row>
    <row r="148" spans="2:13" ht="17.25" x14ac:dyDescent="0.25">
      <c r="B148" s="13" t="s">
        <v>133</v>
      </c>
      <c r="C148" s="23">
        <v>10350</v>
      </c>
      <c r="I148" s="28"/>
      <c r="K148" s="28"/>
    </row>
    <row r="149" spans="2:13" ht="34.5" x14ac:dyDescent="0.25">
      <c r="B149" s="13" t="s">
        <v>134</v>
      </c>
      <c r="C149" s="23">
        <v>9200</v>
      </c>
      <c r="I149" s="28"/>
      <c r="K149" s="28"/>
    </row>
    <row r="150" spans="2:13" ht="17.25" x14ac:dyDescent="0.25">
      <c r="B150" s="13" t="s">
        <v>135</v>
      </c>
      <c r="C150" s="23">
        <v>11500</v>
      </c>
      <c r="I150" s="28"/>
      <c r="K150" s="28"/>
    </row>
    <row r="151" spans="2:13" ht="17.25" x14ac:dyDescent="0.25">
      <c r="B151" s="13" t="s">
        <v>136</v>
      </c>
      <c r="C151" s="30">
        <v>25000</v>
      </c>
      <c r="D151" s="5" t="s">
        <v>200</v>
      </c>
      <c r="F151" s="26">
        <v>25000</v>
      </c>
      <c r="H151" s="5"/>
      <c r="I151" s="28">
        <v>25000</v>
      </c>
      <c r="K151" s="28">
        <v>25000</v>
      </c>
      <c r="L151">
        <v>1</v>
      </c>
      <c r="M151" s="27">
        <f t="shared" ref="M151:M152" si="4">K151*L151</f>
        <v>25000</v>
      </c>
    </row>
    <row r="152" spans="2:13" ht="17.25" x14ac:dyDescent="0.25">
      <c r="B152" s="13" t="s">
        <v>137</v>
      </c>
      <c r="C152" s="24">
        <v>7000</v>
      </c>
      <c r="D152" s="5" t="s">
        <v>200</v>
      </c>
      <c r="F152" s="25"/>
      <c r="H152" s="5"/>
      <c r="I152" s="28"/>
      <c r="K152" s="28"/>
      <c r="M152" s="27">
        <f t="shared" si="4"/>
        <v>0</v>
      </c>
    </row>
    <row r="153" spans="2:13" ht="17.25" x14ac:dyDescent="0.25">
      <c r="B153" s="13" t="s">
        <v>138</v>
      </c>
      <c r="C153" s="23">
        <v>7474.9999999999991</v>
      </c>
      <c r="I153" s="28"/>
      <c r="K153" s="28"/>
    </row>
    <row r="154" spans="2:13" ht="17.25" x14ac:dyDescent="0.25">
      <c r="B154" s="13" t="s">
        <v>139</v>
      </c>
      <c r="C154" s="30">
        <v>7000</v>
      </c>
      <c r="D154" s="5" t="s">
        <v>196</v>
      </c>
      <c r="F154" s="25">
        <f>C154</f>
        <v>7000</v>
      </c>
      <c r="H154" s="5">
        <v>6900</v>
      </c>
      <c r="I154" s="28"/>
      <c r="K154" s="28">
        <v>7000</v>
      </c>
      <c r="L154">
        <v>1</v>
      </c>
      <c r="M154" s="27">
        <f>K154*L154</f>
        <v>7000</v>
      </c>
    </row>
    <row r="155" spans="2:13" ht="17.25" x14ac:dyDescent="0.25">
      <c r="B155" s="13" t="s">
        <v>140</v>
      </c>
      <c r="C155" s="23">
        <v>12649.999999999998</v>
      </c>
      <c r="I155" s="28"/>
      <c r="K155" s="28"/>
    </row>
    <row r="156" spans="2:13" ht="17.25" x14ac:dyDescent="0.25">
      <c r="B156" s="13" t="s">
        <v>141</v>
      </c>
      <c r="C156" s="23">
        <v>19550</v>
      </c>
      <c r="I156" s="28"/>
      <c r="K156" s="28"/>
    </row>
    <row r="157" spans="2:13" x14ac:dyDescent="0.25">
      <c r="B157" s="14"/>
      <c r="C157" s="23">
        <v>0</v>
      </c>
      <c r="I157" s="28"/>
      <c r="K157" s="28"/>
    </row>
    <row r="158" spans="2:13" ht="15.75" x14ac:dyDescent="0.25">
      <c r="B158" s="22" t="s">
        <v>142</v>
      </c>
      <c r="C158" s="23">
        <v>0</v>
      </c>
      <c r="I158" s="28"/>
      <c r="K158" s="28"/>
    </row>
    <row r="159" spans="2:13" ht="17.25" x14ac:dyDescent="0.25">
      <c r="B159" s="13" t="s">
        <v>143</v>
      </c>
      <c r="C159" s="23">
        <v>11840.4</v>
      </c>
      <c r="I159" s="28"/>
      <c r="K159" s="28"/>
    </row>
    <row r="160" spans="2:13" ht="17.25" x14ac:dyDescent="0.25">
      <c r="B160" s="13" t="s">
        <v>144</v>
      </c>
      <c r="C160" s="23">
        <v>27806.999999999996</v>
      </c>
      <c r="I160" s="28"/>
      <c r="K160" s="28"/>
    </row>
    <row r="161" spans="2:11" ht="17.25" x14ac:dyDescent="0.25">
      <c r="B161" s="13" t="s">
        <v>145</v>
      </c>
      <c r="C161" s="23">
        <v>29600.999999999996</v>
      </c>
      <c r="I161" s="28"/>
      <c r="K161" s="28"/>
    </row>
    <row r="162" spans="2:11" ht="34.5" x14ac:dyDescent="0.25">
      <c r="B162" s="13" t="s">
        <v>146</v>
      </c>
      <c r="C162" s="23">
        <v>40365</v>
      </c>
      <c r="I162" s="28"/>
      <c r="K162" s="28"/>
    </row>
    <row r="163" spans="2:11" ht="17.25" x14ac:dyDescent="0.25">
      <c r="B163" s="13" t="s">
        <v>147</v>
      </c>
      <c r="C163" s="23">
        <v>10764</v>
      </c>
      <c r="I163" s="28"/>
      <c r="K163" s="28"/>
    </row>
    <row r="164" spans="2:11" ht="34.5" x14ac:dyDescent="0.25">
      <c r="B164" s="13" t="s">
        <v>148</v>
      </c>
      <c r="C164" s="23">
        <v>35880</v>
      </c>
      <c r="I164" s="28"/>
      <c r="K164" s="28"/>
    </row>
    <row r="165" spans="2:11" ht="34.5" x14ac:dyDescent="0.25">
      <c r="B165" s="13" t="s">
        <v>149</v>
      </c>
      <c r="C165" s="23">
        <v>50231.999999999993</v>
      </c>
      <c r="I165" s="28"/>
      <c r="K165" s="28"/>
    </row>
    <row r="166" spans="2:11" ht="17.25" x14ac:dyDescent="0.25">
      <c r="B166" s="13" t="s">
        <v>150</v>
      </c>
      <c r="C166" s="23">
        <v>1724.9999999999998</v>
      </c>
      <c r="I166" s="28"/>
      <c r="K166" s="28"/>
    </row>
    <row r="167" spans="2:11" ht="17.25" x14ac:dyDescent="0.25">
      <c r="B167" s="13" t="s">
        <v>151</v>
      </c>
      <c r="C167" s="23">
        <v>2300</v>
      </c>
      <c r="I167" s="28"/>
      <c r="K167" s="28"/>
    </row>
    <row r="168" spans="2:11" x14ac:dyDescent="0.25">
      <c r="B168" s="14"/>
      <c r="C168" s="23">
        <v>0</v>
      </c>
      <c r="I168" s="28"/>
      <c r="K168" s="28"/>
    </row>
    <row r="169" spans="2:11" ht="15.75" x14ac:dyDescent="0.25">
      <c r="B169" s="22" t="s">
        <v>152</v>
      </c>
      <c r="C169" s="23">
        <v>0</v>
      </c>
      <c r="I169" s="28"/>
      <c r="K169" s="28"/>
    </row>
    <row r="170" spans="2:11" ht="34.5" x14ac:dyDescent="0.25">
      <c r="B170" s="13" t="s">
        <v>153</v>
      </c>
      <c r="C170" s="23" t="e">
        <v>#VALUE!</v>
      </c>
      <c r="I170" s="28"/>
      <c r="K170" s="28"/>
    </row>
    <row r="171" spans="2:11" ht="34.5" x14ac:dyDescent="0.25">
      <c r="B171" s="13" t="s">
        <v>154</v>
      </c>
      <c r="C171" s="23" t="e">
        <v>#VALUE!</v>
      </c>
      <c r="I171" s="28"/>
      <c r="K171" s="28"/>
    </row>
    <row r="172" spans="2:11" ht="69" x14ac:dyDescent="0.25">
      <c r="B172" s="13" t="s">
        <v>155</v>
      </c>
      <c r="C172" s="23" t="e">
        <v>#VALUE!</v>
      </c>
      <c r="I172" s="28"/>
      <c r="K172" s="28"/>
    </row>
    <row r="173" spans="2:11" ht="34.5" x14ac:dyDescent="0.25">
      <c r="B173" s="13" t="s">
        <v>156</v>
      </c>
      <c r="C173" s="23" t="e">
        <v>#VALUE!</v>
      </c>
      <c r="I173" s="28"/>
      <c r="K173" s="28"/>
    </row>
    <row r="174" spans="2:11" ht="51.75" x14ac:dyDescent="0.25">
      <c r="B174" s="13" t="s">
        <v>157</v>
      </c>
      <c r="C174" s="23" t="e">
        <v>#VALUE!</v>
      </c>
      <c r="I174" s="28"/>
      <c r="K174" s="28"/>
    </row>
    <row r="175" spans="2:11" ht="51.75" x14ac:dyDescent="0.25">
      <c r="B175" s="13" t="s">
        <v>158</v>
      </c>
      <c r="C175" s="23" t="e">
        <v>#VALUE!</v>
      </c>
      <c r="I175" s="28"/>
      <c r="K175" s="28"/>
    </row>
    <row r="176" spans="2:11" x14ac:dyDescent="0.25">
      <c r="B176" s="14"/>
      <c r="C176" s="23">
        <v>0</v>
      </c>
      <c r="I176" s="28"/>
      <c r="K176" s="28"/>
    </row>
    <row r="177" spans="2:11" ht="15.75" x14ac:dyDescent="0.25">
      <c r="B177" s="22" t="s">
        <v>160</v>
      </c>
      <c r="C177" s="23">
        <v>0</v>
      </c>
      <c r="I177" s="28"/>
      <c r="K177" s="28"/>
    </row>
    <row r="178" spans="2:11" ht="17.25" x14ac:dyDescent="0.25">
      <c r="B178" s="13" t="s">
        <v>161</v>
      </c>
      <c r="C178" s="23" t="e">
        <v>#VALUE!</v>
      </c>
      <c r="I178" s="28"/>
      <c r="K178" s="28"/>
    </row>
    <row r="179" spans="2:11" ht="17.25" x14ac:dyDescent="0.25">
      <c r="B179" s="13" t="s">
        <v>162</v>
      </c>
      <c r="C179" s="23" t="e">
        <v>#VALUE!</v>
      </c>
      <c r="I179" s="28"/>
      <c r="K179" s="28"/>
    </row>
    <row r="180" spans="2:11" ht="17.25" x14ac:dyDescent="0.25">
      <c r="B180" s="13" t="s">
        <v>163</v>
      </c>
      <c r="C180" s="23" t="e">
        <v>#VALUE!</v>
      </c>
      <c r="I180" s="28"/>
      <c r="K180" s="28"/>
    </row>
    <row r="181" spans="2:11" ht="17.25" x14ac:dyDescent="0.25">
      <c r="B181" s="13" t="s">
        <v>165</v>
      </c>
      <c r="C181" s="23" t="e">
        <v>#VALUE!</v>
      </c>
      <c r="I181" s="28"/>
      <c r="K181" s="28"/>
    </row>
    <row r="182" spans="2:11" ht="17.25" x14ac:dyDescent="0.25">
      <c r="B182" s="13" t="s">
        <v>167</v>
      </c>
      <c r="C182" s="23" t="e">
        <v>#VALUE!</v>
      </c>
      <c r="I182" s="28"/>
      <c r="K182" s="28"/>
    </row>
    <row r="183" spans="2:11" ht="17.25" x14ac:dyDescent="0.25">
      <c r="B183" s="13" t="s">
        <v>168</v>
      </c>
      <c r="C183" s="23" t="e">
        <v>#VALUE!</v>
      </c>
      <c r="I183" s="28"/>
      <c r="K183" s="28"/>
    </row>
    <row r="184" spans="2:11" ht="17.25" x14ac:dyDescent="0.25">
      <c r="B184" s="13" t="s">
        <v>170</v>
      </c>
      <c r="C184" s="23" t="e">
        <v>#VALUE!</v>
      </c>
      <c r="I184" s="28"/>
      <c r="K184" s="28"/>
    </row>
    <row r="185" spans="2:11" x14ac:dyDescent="0.25">
      <c r="B185" s="14"/>
      <c r="C185" s="23">
        <v>0</v>
      </c>
      <c r="I185" s="28"/>
      <c r="K185" s="28"/>
    </row>
    <row r="186" spans="2:11" ht="15.75" x14ac:dyDescent="0.25">
      <c r="B186" s="22" t="s">
        <v>171</v>
      </c>
      <c r="C186" s="23">
        <v>0</v>
      </c>
      <c r="I186" s="28"/>
      <c r="K186" s="28"/>
    </row>
    <row r="187" spans="2:11" ht="34.5" x14ac:dyDescent="0.25">
      <c r="B187" s="13" t="s">
        <v>172</v>
      </c>
      <c r="C187" s="23" t="e">
        <v>#VALUE!</v>
      </c>
      <c r="I187" s="28"/>
      <c r="K187" s="28"/>
    </row>
    <row r="188" spans="2:11" ht="17.25" x14ac:dyDescent="0.25">
      <c r="B188" s="13" t="s">
        <v>173</v>
      </c>
      <c r="C188" s="23" t="e">
        <v>#VALUE!</v>
      </c>
      <c r="I188" s="28"/>
      <c r="K188" s="28"/>
    </row>
    <row r="189" spans="2:11" ht="17.25" x14ac:dyDescent="0.25">
      <c r="B189" s="13" t="s">
        <v>174</v>
      </c>
      <c r="C189" s="23" t="e">
        <v>#VALUE!</v>
      </c>
      <c r="I189" s="28"/>
      <c r="K189" s="28"/>
    </row>
    <row r="190" spans="2:11" ht="17.25" x14ac:dyDescent="0.25">
      <c r="B190" s="13" t="s">
        <v>175</v>
      </c>
      <c r="C190" s="23" t="e">
        <v>#VALUE!</v>
      </c>
      <c r="I190" s="28"/>
      <c r="K190" s="28"/>
    </row>
    <row r="191" spans="2:11" ht="17.25" x14ac:dyDescent="0.25">
      <c r="B191" s="13" t="s">
        <v>176</v>
      </c>
      <c r="C191" s="23" t="e">
        <v>#VALUE!</v>
      </c>
      <c r="I191" s="28"/>
      <c r="K191" s="28"/>
    </row>
    <row r="192" spans="2:11" x14ac:dyDescent="0.25">
      <c r="B192" s="14"/>
      <c r="C192" s="23">
        <v>0</v>
      </c>
      <c r="I192" s="28"/>
      <c r="K192" s="28"/>
    </row>
    <row r="193" spans="2:13" ht="47.25" x14ac:dyDescent="0.25">
      <c r="B193" s="22" t="s">
        <v>177</v>
      </c>
      <c r="C193" s="23">
        <v>0</v>
      </c>
      <c r="I193" s="28"/>
      <c r="K193" s="28"/>
    </row>
    <row r="194" spans="2:13" ht="17.25" x14ac:dyDescent="0.25">
      <c r="B194" s="13" t="s">
        <v>178</v>
      </c>
      <c r="C194" s="23" t="e">
        <v>#VALUE!</v>
      </c>
      <c r="I194" s="28"/>
      <c r="K194" s="28"/>
    </row>
    <row r="195" spans="2:13" ht="17.25" x14ac:dyDescent="0.25">
      <c r="B195" s="13" t="s">
        <v>180</v>
      </c>
      <c r="C195" s="23" t="e">
        <v>#VALUE!</v>
      </c>
      <c r="I195" s="28"/>
      <c r="K195" s="28"/>
    </row>
    <row r="196" spans="2:13" ht="17.25" x14ac:dyDescent="0.25">
      <c r="B196" s="13" t="s">
        <v>181</v>
      </c>
      <c r="C196" s="23" t="e">
        <v>#VALUE!</v>
      </c>
      <c r="I196" s="28"/>
      <c r="K196" s="28"/>
    </row>
    <row r="197" spans="2:13" x14ac:dyDescent="0.25">
      <c r="B197" s="14"/>
      <c r="C197" s="23">
        <v>0</v>
      </c>
      <c r="I197" s="28"/>
      <c r="K197" s="28"/>
    </row>
    <row r="198" spans="2:13" ht="31.5" x14ac:dyDescent="0.25">
      <c r="B198" s="22" t="s">
        <v>182</v>
      </c>
      <c r="C198" s="23">
        <v>0</v>
      </c>
      <c r="I198" s="28"/>
      <c r="K198" s="28"/>
    </row>
    <row r="199" spans="2:13" ht="17.25" x14ac:dyDescent="0.25">
      <c r="B199" s="13" t="s">
        <v>178</v>
      </c>
      <c r="C199" s="23" t="e">
        <v>#VALUE!</v>
      </c>
      <c r="I199" s="28"/>
      <c r="K199" s="28"/>
    </row>
    <row r="200" spans="2:13" ht="17.25" x14ac:dyDescent="0.25">
      <c r="B200" s="13" t="s">
        <v>180</v>
      </c>
      <c r="C200" s="23" t="e">
        <v>#VALUE!</v>
      </c>
      <c r="I200" s="28"/>
      <c r="K200" s="28"/>
    </row>
    <row r="201" spans="2:13" ht="17.25" x14ac:dyDescent="0.25">
      <c r="B201" s="13" t="s">
        <v>181</v>
      </c>
      <c r="C201" s="23" t="e">
        <v>#VALUE!</v>
      </c>
      <c r="I201" s="28"/>
      <c r="K201" s="28"/>
    </row>
    <row r="202" spans="2:13" x14ac:dyDescent="0.25">
      <c r="B202" s="14"/>
      <c r="C202" s="23">
        <v>0</v>
      </c>
      <c r="I202" s="28"/>
      <c r="K202" s="28"/>
    </row>
    <row r="203" spans="2:13" ht="47.25" x14ac:dyDescent="0.25">
      <c r="B203" s="22" t="s">
        <v>183</v>
      </c>
      <c r="C203" s="23">
        <v>0</v>
      </c>
      <c r="I203" s="28"/>
      <c r="K203" s="28"/>
    </row>
    <row r="204" spans="2:13" ht="17.25" x14ac:dyDescent="0.25">
      <c r="B204" s="13" t="s">
        <v>178</v>
      </c>
      <c r="C204" s="23" t="e">
        <v>#VALUE!</v>
      </c>
      <c r="I204" s="28"/>
      <c r="K204" s="28"/>
    </row>
    <row r="205" spans="2:13" ht="17.25" x14ac:dyDescent="0.25">
      <c r="B205" s="13" t="s">
        <v>180</v>
      </c>
      <c r="C205" s="23" t="e">
        <v>#VALUE!</v>
      </c>
      <c r="I205" s="28"/>
      <c r="K205" s="28"/>
    </row>
    <row r="206" spans="2:13" ht="17.25" x14ac:dyDescent="0.25">
      <c r="B206" s="13" t="s">
        <v>181</v>
      </c>
      <c r="C206" s="23" t="e">
        <v>#VALUE!</v>
      </c>
      <c r="I206" s="28"/>
      <c r="K206" s="28"/>
    </row>
    <row r="207" spans="2:13" ht="34.5" x14ac:dyDescent="0.25">
      <c r="B207" s="13" t="s">
        <v>203</v>
      </c>
      <c r="F207" s="25"/>
      <c r="H207" s="29">
        <f>F211-SUM(H46:H154)</f>
        <v>83220</v>
      </c>
      <c r="I207" s="28"/>
      <c r="K207" s="28">
        <v>83220</v>
      </c>
      <c r="L207">
        <v>1</v>
      </c>
      <c r="M207" s="27">
        <f>K207*L207</f>
        <v>83220</v>
      </c>
    </row>
    <row r="208" spans="2:13" x14ac:dyDescent="0.25">
      <c r="F208" s="25">
        <f>SUM(F46:F154)</f>
        <v>188000</v>
      </c>
      <c r="I208" s="28"/>
      <c r="K208" s="28"/>
    </row>
    <row r="209" spans="6:13" x14ac:dyDescent="0.25">
      <c r="F209" s="25"/>
      <c r="K209" s="28"/>
    </row>
    <row r="210" spans="6:13" x14ac:dyDescent="0.25">
      <c r="F210" s="25"/>
      <c r="K210" s="28"/>
    </row>
    <row r="211" spans="6:13" x14ac:dyDescent="0.25">
      <c r="F211" s="25">
        <v>107940</v>
      </c>
      <c r="G211" t="s">
        <v>194</v>
      </c>
      <c r="I211" s="27">
        <f>SUM(I46:I208)</f>
        <v>206400</v>
      </c>
      <c r="K211" s="27">
        <f>SUM(K46:K208)</f>
        <v>232720</v>
      </c>
      <c r="L211" s="27"/>
      <c r="M211" s="27">
        <f>SUM(M46:M208)</f>
        <v>263220</v>
      </c>
    </row>
    <row r="212" spans="6:13" x14ac:dyDescent="0.25">
      <c r="F212" s="25"/>
      <c r="K212" s="28"/>
    </row>
  </sheetData>
  <autoFilter ref="B3:E208"/>
  <pageMargins left="0.7" right="0.7" top="0.75" bottom="0.75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4"/>
  <sheetViews>
    <sheetView topLeftCell="A162" zoomScale="85" zoomScaleNormal="85" workbookViewId="0">
      <selection activeCell="B171" sqref="B171"/>
    </sheetView>
  </sheetViews>
  <sheetFormatPr defaultRowHeight="15" x14ac:dyDescent="0.25"/>
  <cols>
    <col min="2" max="2" width="57.42578125" style="2" customWidth="1"/>
    <col min="3" max="3" width="13.42578125" style="3" customWidth="1"/>
  </cols>
  <sheetData>
    <row r="2" spans="2:3" ht="15.75" x14ac:dyDescent="0.25">
      <c r="B2" s="7" t="s">
        <v>0</v>
      </c>
    </row>
    <row r="3" spans="2:3" ht="17.25" x14ac:dyDescent="0.25">
      <c r="B3" s="1" t="s">
        <v>1</v>
      </c>
      <c r="C3" s="3">
        <v>850</v>
      </c>
    </row>
    <row r="4" spans="2:3" ht="17.25" x14ac:dyDescent="0.25">
      <c r="B4" s="1" t="s">
        <v>2</v>
      </c>
      <c r="C4" s="3">
        <v>600</v>
      </c>
    </row>
    <row r="5" spans="2:3" ht="17.25" x14ac:dyDescent="0.25">
      <c r="B5" s="1" t="s">
        <v>3</v>
      </c>
      <c r="C5" s="3">
        <v>600</v>
      </c>
    </row>
    <row r="6" spans="2:3" ht="34.5" x14ac:dyDescent="0.25">
      <c r="B6" s="1" t="s">
        <v>4</v>
      </c>
      <c r="C6" s="3">
        <v>2000</v>
      </c>
    </row>
    <row r="7" spans="2:3" ht="17.25" x14ac:dyDescent="0.25">
      <c r="B7" s="1" t="s">
        <v>5</v>
      </c>
      <c r="C7" s="3">
        <v>3300</v>
      </c>
    </row>
    <row r="8" spans="2:3" ht="34.5" x14ac:dyDescent="0.25">
      <c r="B8" s="1" t="s">
        <v>6</v>
      </c>
      <c r="C8" s="3">
        <v>21000</v>
      </c>
    </row>
    <row r="9" spans="2:3" ht="34.5" x14ac:dyDescent="0.25">
      <c r="B9" s="1" t="s">
        <v>7</v>
      </c>
      <c r="C9" s="3">
        <v>19000</v>
      </c>
    </row>
    <row r="11" spans="2:3" ht="15.75" x14ac:dyDescent="0.25">
      <c r="B11" s="8" t="s">
        <v>8</v>
      </c>
    </row>
    <row r="12" spans="2:3" ht="15.75" x14ac:dyDescent="0.25">
      <c r="B12" s="4" t="s">
        <v>9</v>
      </c>
      <c r="C12" s="3">
        <v>1000</v>
      </c>
    </row>
    <row r="13" spans="2:3" ht="17.25" x14ac:dyDescent="0.25">
      <c r="B13" s="1" t="s">
        <v>10</v>
      </c>
      <c r="C13" s="6">
        <v>1400</v>
      </c>
    </row>
    <row r="14" spans="2:3" ht="17.25" x14ac:dyDescent="0.25">
      <c r="B14" s="1" t="s">
        <v>11</v>
      </c>
      <c r="C14" s="6">
        <v>2500</v>
      </c>
    </row>
    <row r="15" spans="2:3" ht="34.5" x14ac:dyDescent="0.25">
      <c r="B15" s="1" t="s">
        <v>12</v>
      </c>
      <c r="C15" s="6">
        <v>3100</v>
      </c>
    </row>
    <row r="16" spans="2:3" ht="17.25" x14ac:dyDescent="0.25">
      <c r="B16" s="1" t="s">
        <v>13</v>
      </c>
      <c r="C16" s="6">
        <v>7500</v>
      </c>
    </row>
    <row r="17" spans="2:3" ht="17.25" x14ac:dyDescent="0.25">
      <c r="B17" s="1" t="s">
        <v>14</v>
      </c>
      <c r="C17" s="6">
        <v>25000</v>
      </c>
    </row>
    <row r="18" spans="2:3" ht="17.25" x14ac:dyDescent="0.25">
      <c r="B18" s="1" t="s">
        <v>15</v>
      </c>
      <c r="C18" s="6">
        <v>27000</v>
      </c>
    </row>
    <row r="19" spans="2:3" ht="17.25" x14ac:dyDescent="0.25">
      <c r="B19" s="1" t="s">
        <v>16</v>
      </c>
      <c r="C19" s="6">
        <v>10000</v>
      </c>
    </row>
    <row r="20" spans="2:3" ht="17.25" x14ac:dyDescent="0.25">
      <c r="B20" s="9"/>
    </row>
    <row r="21" spans="2:3" ht="15.75" x14ac:dyDescent="0.25">
      <c r="B21" s="7" t="s">
        <v>17</v>
      </c>
    </row>
    <row r="22" spans="2:3" ht="34.5" x14ac:dyDescent="0.25">
      <c r="B22" s="1" t="s">
        <v>18</v>
      </c>
      <c r="C22" s="6">
        <v>2500</v>
      </c>
    </row>
    <row r="23" spans="2:3" ht="34.5" x14ac:dyDescent="0.25">
      <c r="B23" s="1" t="s">
        <v>19</v>
      </c>
      <c r="C23" s="6">
        <v>1200</v>
      </c>
    </row>
    <row r="24" spans="2:3" ht="34.5" x14ac:dyDescent="0.25">
      <c r="B24" s="1" t="s">
        <v>20</v>
      </c>
      <c r="C24" s="6">
        <v>1400</v>
      </c>
    </row>
    <row r="25" spans="2:3" ht="34.5" x14ac:dyDescent="0.25">
      <c r="B25" s="1" t="s">
        <v>21</v>
      </c>
      <c r="C25" s="6">
        <v>1500</v>
      </c>
    </row>
    <row r="26" spans="2:3" ht="34.5" x14ac:dyDescent="0.25">
      <c r="B26" s="1" t="s">
        <v>22</v>
      </c>
      <c r="C26" s="6">
        <v>12500</v>
      </c>
    </row>
    <row r="27" spans="2:3" ht="17.25" x14ac:dyDescent="0.25">
      <c r="B27" s="1" t="s">
        <v>23</v>
      </c>
      <c r="C27" s="6">
        <v>1100</v>
      </c>
    </row>
    <row r="28" spans="2:3" ht="17.25" x14ac:dyDescent="0.25">
      <c r="B28" s="1" t="s">
        <v>24</v>
      </c>
      <c r="C28" s="6">
        <v>1200</v>
      </c>
    </row>
    <row r="29" spans="2:3" ht="17.25" x14ac:dyDescent="0.25">
      <c r="B29" s="1" t="s">
        <v>25</v>
      </c>
      <c r="C29" s="6">
        <v>3500</v>
      </c>
    </row>
    <row r="30" spans="2:3" ht="17.25" x14ac:dyDescent="0.25">
      <c r="B30" s="1" t="s">
        <v>26</v>
      </c>
      <c r="C30" s="6">
        <v>3500</v>
      </c>
    </row>
    <row r="31" spans="2:3" ht="34.5" x14ac:dyDescent="0.25">
      <c r="B31" s="1" t="s">
        <v>27</v>
      </c>
      <c r="C31" s="6">
        <v>2800</v>
      </c>
    </row>
    <row r="32" spans="2:3" ht="17.25" x14ac:dyDescent="0.25">
      <c r="B32" s="1" t="s">
        <v>28</v>
      </c>
      <c r="C32" s="6">
        <v>2000</v>
      </c>
    </row>
    <row r="33" spans="2:3" ht="17.25" x14ac:dyDescent="0.25">
      <c r="B33" s="9"/>
    </row>
    <row r="34" spans="2:3" ht="15.75" x14ac:dyDescent="0.25">
      <c r="B34" s="7" t="s">
        <v>29</v>
      </c>
    </row>
    <row r="35" spans="2:3" ht="17.25" x14ac:dyDescent="0.25">
      <c r="B35" s="1" t="s">
        <v>30</v>
      </c>
      <c r="C35" s="6" t="s">
        <v>31</v>
      </c>
    </row>
    <row r="36" spans="2:3" ht="17.25" x14ac:dyDescent="0.25">
      <c r="B36" s="1" t="s">
        <v>32</v>
      </c>
      <c r="C36" s="6" t="s">
        <v>33</v>
      </c>
    </row>
    <row r="37" spans="2:3" ht="17.25" x14ac:dyDescent="0.25">
      <c r="B37" s="1" t="s">
        <v>34</v>
      </c>
      <c r="C37" s="6" t="s">
        <v>35</v>
      </c>
    </row>
    <row r="38" spans="2:3" ht="34.5" x14ac:dyDescent="0.25">
      <c r="B38" s="1" t="s">
        <v>36</v>
      </c>
      <c r="C38" s="6">
        <v>20000</v>
      </c>
    </row>
    <row r="39" spans="2:3" ht="17.25" x14ac:dyDescent="0.25">
      <c r="B39" s="9"/>
    </row>
    <row r="40" spans="2:3" ht="15.75" x14ac:dyDescent="0.25">
      <c r="B40" s="10" t="s">
        <v>37</v>
      </c>
    </row>
    <row r="41" spans="2:3" ht="15.75" x14ac:dyDescent="0.25">
      <c r="B41" s="8" t="s">
        <v>38</v>
      </c>
    </row>
    <row r="42" spans="2:3" ht="34.5" x14ac:dyDescent="0.25">
      <c r="B42" s="1" t="s">
        <v>39</v>
      </c>
      <c r="C42" s="6">
        <v>9000</v>
      </c>
    </row>
    <row r="43" spans="2:3" ht="34.5" x14ac:dyDescent="0.25">
      <c r="B43" s="1" t="s">
        <v>40</v>
      </c>
      <c r="C43" s="6">
        <v>5000</v>
      </c>
    </row>
    <row r="44" spans="2:3" ht="34.5" x14ac:dyDescent="0.25">
      <c r="B44" s="1" t="s">
        <v>41</v>
      </c>
      <c r="C44" s="6">
        <v>10000</v>
      </c>
    </row>
    <row r="45" spans="2:3" ht="34.5" x14ac:dyDescent="0.25">
      <c r="B45" s="1" t="s">
        <v>42</v>
      </c>
      <c r="C45" s="6">
        <v>7000</v>
      </c>
    </row>
    <row r="47" spans="2:3" ht="15.75" x14ac:dyDescent="0.25">
      <c r="B47" s="8" t="s">
        <v>43</v>
      </c>
    </row>
    <row r="48" spans="2:3" ht="47.25" x14ac:dyDescent="0.25">
      <c r="B48" s="4" t="s">
        <v>44</v>
      </c>
      <c r="C48" s="6">
        <v>2000</v>
      </c>
    </row>
    <row r="50" spans="2:3" ht="15.75" x14ac:dyDescent="0.25">
      <c r="B50" s="8" t="s">
        <v>45</v>
      </c>
    </row>
    <row r="51" spans="2:3" ht="51.75" x14ac:dyDescent="0.25">
      <c r="B51" s="1" t="s">
        <v>46</v>
      </c>
      <c r="C51" s="9">
        <v>1800</v>
      </c>
    </row>
    <row r="52" spans="2:3" ht="31.5" x14ac:dyDescent="0.25">
      <c r="B52" s="11" t="s">
        <v>47</v>
      </c>
    </row>
    <row r="54" spans="2:3" ht="15.75" x14ac:dyDescent="0.25">
      <c r="B54" s="10" t="s">
        <v>48</v>
      </c>
    </row>
    <row r="55" spans="2:3" ht="15.75" x14ac:dyDescent="0.25">
      <c r="B55" s="8" t="s">
        <v>49</v>
      </c>
    </row>
    <row r="56" spans="2:3" ht="34.5" x14ac:dyDescent="0.25">
      <c r="B56" s="1" t="s">
        <v>50</v>
      </c>
      <c r="C56" s="9">
        <v>5000</v>
      </c>
    </row>
    <row r="57" spans="2:3" ht="34.5" x14ac:dyDescent="0.25">
      <c r="B57" s="1" t="s">
        <v>51</v>
      </c>
      <c r="C57" s="9">
        <v>6500</v>
      </c>
    </row>
    <row r="58" spans="2:3" ht="34.5" x14ac:dyDescent="0.25">
      <c r="B58" s="1" t="s">
        <v>52</v>
      </c>
      <c r="C58" s="9">
        <v>7000</v>
      </c>
    </row>
    <row r="60" spans="2:3" ht="31.5" x14ac:dyDescent="0.25">
      <c r="B60" s="8" t="s">
        <v>53</v>
      </c>
    </row>
    <row r="61" spans="2:3" ht="17.25" x14ac:dyDescent="0.25">
      <c r="B61" s="1" t="s">
        <v>54</v>
      </c>
      <c r="C61" s="9">
        <v>6500</v>
      </c>
    </row>
    <row r="62" spans="2:3" ht="17.25" x14ac:dyDescent="0.25">
      <c r="B62" s="1" t="s">
        <v>55</v>
      </c>
      <c r="C62" s="9">
        <v>18000</v>
      </c>
    </row>
    <row r="63" spans="2:3" ht="34.5" x14ac:dyDescent="0.25">
      <c r="B63" s="1" t="s">
        <v>56</v>
      </c>
      <c r="C63" s="9">
        <v>5500</v>
      </c>
    </row>
    <row r="64" spans="2:3" ht="34.5" x14ac:dyDescent="0.25">
      <c r="B64" s="1" t="s">
        <v>57</v>
      </c>
      <c r="C64" s="9">
        <v>7000</v>
      </c>
    </row>
    <row r="65" spans="2:3" ht="34.5" x14ac:dyDescent="0.25">
      <c r="B65" s="1" t="s">
        <v>58</v>
      </c>
      <c r="C65" s="9">
        <v>7500</v>
      </c>
    </row>
    <row r="66" spans="2:3" ht="34.5" x14ac:dyDescent="0.25">
      <c r="B66" s="1" t="s">
        <v>59</v>
      </c>
      <c r="C66" s="9">
        <v>8000</v>
      </c>
    </row>
    <row r="68" spans="2:3" ht="31.5" x14ac:dyDescent="0.25">
      <c r="B68" s="8" t="s">
        <v>60</v>
      </c>
    </row>
    <row r="69" spans="2:3" ht="51.75" x14ac:dyDescent="0.25">
      <c r="B69" s="1" t="s">
        <v>61</v>
      </c>
      <c r="C69" s="9">
        <v>4000</v>
      </c>
    </row>
    <row r="70" spans="2:3" ht="51.75" x14ac:dyDescent="0.25">
      <c r="B70" s="1" t="s">
        <v>62</v>
      </c>
      <c r="C70" s="9">
        <v>5000</v>
      </c>
    </row>
    <row r="71" spans="2:3" ht="34.5" x14ac:dyDescent="0.25">
      <c r="B71" s="1" t="s">
        <v>63</v>
      </c>
      <c r="C71" s="9">
        <v>5500</v>
      </c>
    </row>
    <row r="72" spans="2:3" ht="34.5" x14ac:dyDescent="0.25">
      <c r="B72" s="1" t="s">
        <v>64</v>
      </c>
      <c r="C72" s="9">
        <v>6000</v>
      </c>
    </row>
    <row r="73" spans="2:3" ht="34.5" x14ac:dyDescent="0.25">
      <c r="B73" s="1" t="s">
        <v>65</v>
      </c>
      <c r="C73" s="9">
        <v>6500</v>
      </c>
    </row>
    <row r="74" spans="2:3" ht="34.5" x14ac:dyDescent="0.25">
      <c r="B74" s="1" t="s">
        <v>66</v>
      </c>
      <c r="C74" s="9">
        <v>250</v>
      </c>
    </row>
    <row r="75" spans="2:3" ht="17.25" x14ac:dyDescent="0.25">
      <c r="B75" s="1" t="s">
        <v>67</v>
      </c>
      <c r="C75" s="9">
        <v>4000</v>
      </c>
    </row>
    <row r="77" spans="2:3" ht="15.75" x14ac:dyDescent="0.25">
      <c r="B77" s="8" t="s">
        <v>68</v>
      </c>
    </row>
    <row r="78" spans="2:3" ht="34.5" x14ac:dyDescent="0.25">
      <c r="B78" s="1" t="s">
        <v>69</v>
      </c>
      <c r="C78" s="9">
        <v>3500</v>
      </c>
    </row>
    <row r="79" spans="2:3" ht="17.25" x14ac:dyDescent="0.25">
      <c r="B79" s="9"/>
    </row>
    <row r="80" spans="2:3" ht="15.75" x14ac:dyDescent="0.25">
      <c r="B80" s="8" t="s">
        <v>70</v>
      </c>
    </row>
    <row r="81" spans="2:3" ht="17.25" x14ac:dyDescent="0.25">
      <c r="B81" s="1" t="s">
        <v>71</v>
      </c>
      <c r="C81" s="9">
        <v>3500</v>
      </c>
    </row>
    <row r="83" spans="2:3" ht="31.5" x14ac:dyDescent="0.25">
      <c r="B83" s="11" t="s">
        <v>72</v>
      </c>
    </row>
    <row r="84" spans="2:3" ht="31.5" x14ac:dyDescent="0.25">
      <c r="B84" s="10" t="s">
        <v>73</v>
      </c>
    </row>
    <row r="85" spans="2:3" ht="34.5" x14ac:dyDescent="0.25">
      <c r="B85" s="1" t="s">
        <v>74</v>
      </c>
      <c r="C85" s="9" t="s">
        <v>75</v>
      </c>
    </row>
    <row r="86" spans="2:3" ht="34.5" x14ac:dyDescent="0.25">
      <c r="B86" s="1" t="s">
        <v>76</v>
      </c>
      <c r="C86" s="9" t="s">
        <v>75</v>
      </c>
    </row>
    <row r="87" spans="2:3" ht="34.5" x14ac:dyDescent="0.25">
      <c r="B87" s="1" t="s">
        <v>77</v>
      </c>
      <c r="C87" s="9">
        <v>4000</v>
      </c>
    </row>
    <row r="88" spans="2:3" ht="17.25" x14ac:dyDescent="0.25">
      <c r="B88" s="1" t="s">
        <v>78</v>
      </c>
      <c r="C88" s="9">
        <v>3500</v>
      </c>
    </row>
    <row r="89" spans="2:3" ht="17.25" x14ac:dyDescent="0.25">
      <c r="B89" s="1" t="s">
        <v>79</v>
      </c>
      <c r="C89" s="9">
        <v>5500</v>
      </c>
    </row>
    <row r="90" spans="2:3" ht="34.5" x14ac:dyDescent="0.25">
      <c r="B90" s="1" t="s">
        <v>80</v>
      </c>
      <c r="C90" s="9">
        <v>65000</v>
      </c>
    </row>
    <row r="91" spans="2:3" ht="17.25" x14ac:dyDescent="0.25">
      <c r="B91" s="1" t="s">
        <v>81</v>
      </c>
      <c r="C91" s="9">
        <v>5000</v>
      </c>
    </row>
    <row r="92" spans="2:3" ht="34.5" x14ac:dyDescent="0.25">
      <c r="B92" s="1" t="s">
        <v>82</v>
      </c>
      <c r="C92" s="9">
        <v>4500</v>
      </c>
    </row>
    <row r="93" spans="2:3" ht="34.5" x14ac:dyDescent="0.25">
      <c r="B93" s="1" t="s">
        <v>83</v>
      </c>
      <c r="C93" s="9">
        <v>17000</v>
      </c>
    </row>
    <row r="94" spans="2:3" ht="34.5" x14ac:dyDescent="0.25">
      <c r="B94" s="1" t="s">
        <v>84</v>
      </c>
      <c r="C94" s="9" t="s">
        <v>85</v>
      </c>
    </row>
    <row r="95" spans="2:3" ht="17.25" x14ac:dyDescent="0.25">
      <c r="B95" s="1" t="s">
        <v>86</v>
      </c>
      <c r="C95" s="9">
        <v>2000</v>
      </c>
    </row>
    <row r="97" spans="2:3" ht="31.5" x14ac:dyDescent="0.25">
      <c r="B97" s="11" t="s">
        <v>47</v>
      </c>
    </row>
    <row r="98" spans="2:3" ht="15.75" x14ac:dyDescent="0.25">
      <c r="B98" s="10" t="s">
        <v>87</v>
      </c>
    </row>
    <row r="99" spans="2:3" ht="15.75" x14ac:dyDescent="0.25">
      <c r="B99" s="8" t="s">
        <v>88</v>
      </c>
    </row>
    <row r="100" spans="2:3" ht="51" customHeight="1" x14ac:dyDescent="0.25">
      <c r="B100" s="1" t="s">
        <v>89</v>
      </c>
      <c r="C100" s="9">
        <v>2500</v>
      </c>
    </row>
    <row r="101" spans="2:3" ht="51.75" x14ac:dyDescent="0.25">
      <c r="B101" s="1" t="s">
        <v>90</v>
      </c>
      <c r="C101" s="9">
        <v>6000</v>
      </c>
    </row>
    <row r="102" spans="2:3" ht="69" x14ac:dyDescent="0.25">
      <c r="B102" s="1" t="s">
        <v>91</v>
      </c>
      <c r="C102" s="9">
        <v>6000</v>
      </c>
    </row>
    <row r="103" spans="2:3" ht="69" x14ac:dyDescent="0.25">
      <c r="B103" s="1" t="s">
        <v>92</v>
      </c>
      <c r="C103" s="9">
        <v>3000</v>
      </c>
    </row>
    <row r="104" spans="2:3" ht="86.25" x14ac:dyDescent="0.25">
      <c r="B104" s="1" t="s">
        <v>93</v>
      </c>
      <c r="C104" s="9">
        <v>3000</v>
      </c>
    </row>
    <row r="105" spans="2:3" ht="103.5" x14ac:dyDescent="0.25">
      <c r="B105" s="1" t="s">
        <v>94</v>
      </c>
      <c r="C105" s="9">
        <v>3000</v>
      </c>
    </row>
    <row r="107" spans="2:3" ht="31.5" x14ac:dyDescent="0.25">
      <c r="B107" s="8" t="s">
        <v>95</v>
      </c>
    </row>
    <row r="108" spans="2:3" ht="51.75" x14ac:dyDescent="0.25">
      <c r="B108" s="1" t="s">
        <v>96</v>
      </c>
      <c r="C108" s="9" t="s">
        <v>97</v>
      </c>
    </row>
    <row r="109" spans="2:3" ht="51.75" x14ac:dyDescent="0.25">
      <c r="B109" s="1" t="s">
        <v>98</v>
      </c>
      <c r="C109" s="9" t="s">
        <v>35</v>
      </c>
    </row>
    <row r="110" spans="2:3" ht="51.75" x14ac:dyDescent="0.25">
      <c r="B110" s="1" t="s">
        <v>99</v>
      </c>
      <c r="C110" s="9">
        <v>1000</v>
      </c>
    </row>
    <row r="111" spans="2:3" ht="51.75" x14ac:dyDescent="0.25">
      <c r="B111" s="1" t="s">
        <v>100</v>
      </c>
      <c r="C111" s="9">
        <v>1000</v>
      </c>
    </row>
    <row r="112" spans="2:3" ht="34.5" x14ac:dyDescent="0.25">
      <c r="B112" s="1" t="s">
        <v>101</v>
      </c>
      <c r="C112" s="9">
        <v>1000</v>
      </c>
    </row>
    <row r="114" spans="2:3" ht="15.75" x14ac:dyDescent="0.25">
      <c r="B114" s="8" t="s">
        <v>102</v>
      </c>
    </row>
    <row r="115" spans="2:3" ht="51.75" x14ac:dyDescent="0.25">
      <c r="B115" s="1" t="s">
        <v>103</v>
      </c>
      <c r="C115" s="9" t="s">
        <v>104</v>
      </c>
    </row>
    <row r="116" spans="2:3" ht="17.25" x14ac:dyDescent="0.25">
      <c r="B116" s="1" t="s">
        <v>105</v>
      </c>
      <c r="C116" s="9" t="s">
        <v>106</v>
      </c>
    </row>
    <row r="117" spans="2:3" ht="103.5" x14ac:dyDescent="0.25">
      <c r="B117" s="1" t="s">
        <v>107</v>
      </c>
      <c r="C117" s="9">
        <v>155</v>
      </c>
    </row>
    <row r="118" spans="2:3" ht="138" x14ac:dyDescent="0.25">
      <c r="B118" s="1" t="s">
        <v>108</v>
      </c>
      <c r="C118" s="9">
        <v>75</v>
      </c>
    </row>
    <row r="119" spans="2:3" ht="103.5" x14ac:dyDescent="0.25">
      <c r="B119" s="1" t="s">
        <v>109</v>
      </c>
      <c r="C119" s="9">
        <v>210</v>
      </c>
    </row>
    <row r="120" spans="2:3" ht="138" x14ac:dyDescent="0.25">
      <c r="B120" s="1" t="s">
        <v>110</v>
      </c>
      <c r="C120" s="9">
        <v>105</v>
      </c>
    </row>
    <row r="122" spans="2:3" ht="15.75" x14ac:dyDescent="0.25">
      <c r="B122" s="8" t="s">
        <v>111</v>
      </c>
    </row>
    <row r="123" spans="2:3" ht="34.5" x14ac:dyDescent="0.25">
      <c r="B123" s="1" t="s">
        <v>112</v>
      </c>
      <c r="C123" s="9">
        <v>7000</v>
      </c>
    </row>
    <row r="124" spans="2:3" ht="51.75" x14ac:dyDescent="0.25">
      <c r="B124" s="1" t="s">
        <v>113</v>
      </c>
      <c r="C124" s="9">
        <v>8000</v>
      </c>
    </row>
    <row r="125" spans="2:3" ht="51.75" x14ac:dyDescent="0.25">
      <c r="B125" s="1" t="s">
        <v>114</v>
      </c>
      <c r="C125" s="9">
        <v>8000</v>
      </c>
    </row>
    <row r="126" spans="2:3" ht="34.5" x14ac:dyDescent="0.25">
      <c r="B126" s="1" t="s">
        <v>115</v>
      </c>
      <c r="C126" s="9">
        <v>7000</v>
      </c>
    </row>
    <row r="127" spans="2:3" ht="69" x14ac:dyDescent="0.25">
      <c r="B127" s="1" t="s">
        <v>116</v>
      </c>
      <c r="C127" s="9">
        <v>5000</v>
      </c>
    </row>
    <row r="129" spans="2:3" ht="31.5" x14ac:dyDescent="0.25">
      <c r="B129" s="8" t="s">
        <v>117</v>
      </c>
    </row>
    <row r="130" spans="2:3" ht="86.25" x14ac:dyDescent="0.25">
      <c r="B130" s="1" t="s">
        <v>118</v>
      </c>
      <c r="C130" s="9">
        <v>17000</v>
      </c>
    </row>
    <row r="131" spans="2:3" ht="69" x14ac:dyDescent="0.25">
      <c r="B131" s="1" t="s">
        <v>119</v>
      </c>
      <c r="C131" s="9">
        <v>15000</v>
      </c>
    </row>
    <row r="132" spans="2:3" ht="17.25" x14ac:dyDescent="0.25">
      <c r="B132" s="1" t="s">
        <v>120</v>
      </c>
      <c r="C132" s="9" t="s">
        <v>121</v>
      </c>
    </row>
    <row r="133" spans="2:3" ht="69" x14ac:dyDescent="0.25">
      <c r="B133" s="1" t="s">
        <v>122</v>
      </c>
      <c r="C133" s="9">
        <v>9000</v>
      </c>
    </row>
    <row r="135" spans="2:3" ht="15.75" x14ac:dyDescent="0.25">
      <c r="B135" s="8" t="s">
        <v>123</v>
      </c>
    </row>
    <row r="136" spans="2:3" ht="17.25" x14ac:dyDescent="0.25">
      <c r="B136" s="1" t="s">
        <v>124</v>
      </c>
      <c r="C136" s="9" t="s">
        <v>121</v>
      </c>
    </row>
    <row r="138" spans="2:3" ht="15.75" x14ac:dyDescent="0.25">
      <c r="B138" s="10" t="s">
        <v>125</v>
      </c>
    </row>
    <row r="139" spans="2:3" ht="17.25" x14ac:dyDescent="0.25">
      <c r="B139" s="1" t="s">
        <v>126</v>
      </c>
      <c r="C139" s="9">
        <v>10000</v>
      </c>
    </row>
    <row r="140" spans="2:3" ht="17.25" x14ac:dyDescent="0.25">
      <c r="B140" s="1" t="s">
        <v>127</v>
      </c>
      <c r="C140" s="9">
        <v>16000</v>
      </c>
    </row>
    <row r="141" spans="2:3" ht="34.5" x14ac:dyDescent="0.25">
      <c r="B141" s="1" t="s">
        <v>128</v>
      </c>
      <c r="C141" s="9">
        <v>10000</v>
      </c>
    </row>
    <row r="142" spans="2:3" ht="17.25" x14ac:dyDescent="0.25">
      <c r="B142" s="1" t="s">
        <v>129</v>
      </c>
      <c r="C142" s="9">
        <v>8000</v>
      </c>
    </row>
    <row r="143" spans="2:3" ht="34.5" x14ac:dyDescent="0.25">
      <c r="B143" s="1" t="s">
        <v>130</v>
      </c>
      <c r="C143" s="9">
        <v>8000</v>
      </c>
    </row>
    <row r="144" spans="2:3" ht="17.25" x14ac:dyDescent="0.25">
      <c r="B144" s="1" t="s">
        <v>131</v>
      </c>
      <c r="C144" s="9">
        <v>8000</v>
      </c>
    </row>
    <row r="145" spans="2:3" ht="34.5" x14ac:dyDescent="0.25">
      <c r="B145" s="1" t="s">
        <v>132</v>
      </c>
      <c r="C145" s="9">
        <v>7000</v>
      </c>
    </row>
    <row r="146" spans="2:3" ht="17.25" x14ac:dyDescent="0.25">
      <c r="B146" s="1" t="s">
        <v>133</v>
      </c>
      <c r="C146" s="9">
        <v>9000</v>
      </c>
    </row>
    <row r="147" spans="2:3" ht="34.5" x14ac:dyDescent="0.25">
      <c r="B147" s="1" t="s">
        <v>134</v>
      </c>
      <c r="C147" s="9">
        <v>8000</v>
      </c>
    </row>
    <row r="148" spans="2:3" ht="17.25" x14ac:dyDescent="0.25">
      <c r="B148" s="1" t="s">
        <v>135</v>
      </c>
      <c r="C148" s="9">
        <v>10000</v>
      </c>
    </row>
    <row r="149" spans="2:3" ht="34.5" x14ac:dyDescent="0.25">
      <c r="B149" s="1" t="s">
        <v>136</v>
      </c>
      <c r="C149" s="9">
        <v>18000</v>
      </c>
    </row>
    <row r="150" spans="2:3" ht="34.5" x14ac:dyDescent="0.25">
      <c r="B150" s="1" t="s">
        <v>137</v>
      </c>
      <c r="C150" s="9">
        <v>6500</v>
      </c>
    </row>
    <row r="151" spans="2:3" ht="17.25" x14ac:dyDescent="0.25">
      <c r="B151" s="1" t="s">
        <v>138</v>
      </c>
      <c r="C151" s="9">
        <v>6500</v>
      </c>
    </row>
    <row r="152" spans="2:3" ht="34.5" x14ac:dyDescent="0.25">
      <c r="B152" s="1" t="s">
        <v>139</v>
      </c>
      <c r="C152" s="9">
        <v>6000</v>
      </c>
    </row>
    <row r="153" spans="2:3" ht="34.5" x14ac:dyDescent="0.25">
      <c r="B153" s="1" t="s">
        <v>140</v>
      </c>
      <c r="C153" s="9">
        <v>11000</v>
      </c>
    </row>
    <row r="154" spans="2:3" ht="34.5" x14ac:dyDescent="0.25">
      <c r="B154" s="1" t="s">
        <v>141</v>
      </c>
      <c r="C154" s="9">
        <v>17000</v>
      </c>
    </row>
    <row r="156" spans="2:3" ht="31.5" x14ac:dyDescent="0.25">
      <c r="B156" s="10" t="s">
        <v>142</v>
      </c>
    </row>
    <row r="157" spans="2:3" ht="34.5" x14ac:dyDescent="0.25">
      <c r="B157" s="1" t="s">
        <v>143</v>
      </c>
      <c r="C157" s="9">
        <v>10296</v>
      </c>
    </row>
    <row r="158" spans="2:3" ht="34.5" x14ac:dyDescent="0.25">
      <c r="B158" s="1" t="s">
        <v>144</v>
      </c>
      <c r="C158" s="9">
        <v>24180</v>
      </c>
    </row>
    <row r="159" spans="2:3" ht="34.5" x14ac:dyDescent="0.25">
      <c r="B159" s="1" t="s">
        <v>145</v>
      </c>
      <c r="C159" s="9">
        <v>25740</v>
      </c>
    </row>
    <row r="160" spans="2:3" ht="51.75" x14ac:dyDescent="0.25">
      <c r="B160" s="1" t="s">
        <v>146</v>
      </c>
      <c r="C160" s="9">
        <v>35100</v>
      </c>
    </row>
    <row r="161" spans="2:3" ht="17.25" x14ac:dyDescent="0.25">
      <c r="B161" s="1" t="s">
        <v>147</v>
      </c>
      <c r="C161" s="9">
        <v>9360</v>
      </c>
    </row>
    <row r="162" spans="2:3" ht="34.5" x14ac:dyDescent="0.25">
      <c r="B162" s="1" t="s">
        <v>148</v>
      </c>
      <c r="C162" s="9">
        <v>31200</v>
      </c>
    </row>
    <row r="163" spans="2:3" ht="51.75" x14ac:dyDescent="0.25">
      <c r="B163" s="1" t="s">
        <v>149</v>
      </c>
      <c r="C163" s="9">
        <v>43680</v>
      </c>
    </row>
    <row r="164" spans="2:3" ht="17.25" x14ac:dyDescent="0.25">
      <c r="B164" s="1" t="s">
        <v>150</v>
      </c>
      <c r="C164" s="9">
        <v>1500</v>
      </c>
    </row>
    <row r="165" spans="2:3" ht="34.5" x14ac:dyDescent="0.25">
      <c r="B165" s="1" t="s">
        <v>151</v>
      </c>
      <c r="C165" s="9">
        <v>2000</v>
      </c>
    </row>
    <row r="167" spans="2:3" ht="31.5" x14ac:dyDescent="0.25">
      <c r="B167" s="10" t="s">
        <v>152</v>
      </c>
    </row>
    <row r="168" spans="2:3" ht="51.75" x14ac:dyDescent="0.25">
      <c r="B168" s="1" t="s">
        <v>153</v>
      </c>
      <c r="C168" s="9" t="s">
        <v>35</v>
      </c>
    </row>
    <row r="169" spans="2:3" ht="51.75" x14ac:dyDescent="0.25">
      <c r="B169" s="1" t="s">
        <v>154</v>
      </c>
      <c r="C169" s="9" t="s">
        <v>106</v>
      </c>
    </row>
    <row r="170" spans="2:3" ht="120.75" x14ac:dyDescent="0.25">
      <c r="B170" s="1" t="s">
        <v>155</v>
      </c>
      <c r="C170" s="9" t="s">
        <v>104</v>
      </c>
    </row>
    <row r="171" spans="2:3" ht="51.75" x14ac:dyDescent="0.25">
      <c r="B171" s="1" t="s">
        <v>156</v>
      </c>
      <c r="C171" s="9" t="s">
        <v>35</v>
      </c>
    </row>
    <row r="172" spans="2:3" ht="86.25" x14ac:dyDescent="0.25">
      <c r="B172" s="1" t="s">
        <v>157</v>
      </c>
      <c r="C172" s="9" t="s">
        <v>35</v>
      </c>
    </row>
    <row r="173" spans="2:3" ht="69" x14ac:dyDescent="0.25">
      <c r="B173" s="1" t="s">
        <v>158</v>
      </c>
      <c r="C173" s="9" t="s">
        <v>159</v>
      </c>
    </row>
    <row r="175" spans="2:3" ht="31.5" x14ac:dyDescent="0.25">
      <c r="B175" s="10" t="s">
        <v>160</v>
      </c>
    </row>
    <row r="176" spans="2:3" ht="17.25" x14ac:dyDescent="0.25">
      <c r="B176" s="1" t="s">
        <v>161</v>
      </c>
      <c r="C176" s="9" t="s">
        <v>85</v>
      </c>
    </row>
    <row r="177" spans="2:3" ht="34.5" x14ac:dyDescent="0.25">
      <c r="B177" s="1" t="s">
        <v>162</v>
      </c>
      <c r="C177" s="9" t="s">
        <v>106</v>
      </c>
    </row>
    <row r="178" spans="2:3" ht="34.5" x14ac:dyDescent="0.25">
      <c r="B178" s="1" t="s">
        <v>163</v>
      </c>
      <c r="C178" s="9" t="s">
        <v>164</v>
      </c>
    </row>
    <row r="179" spans="2:3" ht="34.5" x14ac:dyDescent="0.25">
      <c r="B179" s="1" t="s">
        <v>165</v>
      </c>
      <c r="C179" s="9" t="s">
        <v>166</v>
      </c>
    </row>
    <row r="180" spans="2:3" ht="34.5" x14ac:dyDescent="0.25">
      <c r="B180" s="1" t="s">
        <v>167</v>
      </c>
      <c r="C180" s="9" t="s">
        <v>85</v>
      </c>
    </row>
    <row r="181" spans="2:3" ht="17.25" x14ac:dyDescent="0.25">
      <c r="B181" s="1" t="s">
        <v>168</v>
      </c>
      <c r="C181" s="9" t="s">
        <v>169</v>
      </c>
    </row>
    <row r="182" spans="2:3" ht="34.5" x14ac:dyDescent="0.25">
      <c r="B182" s="1" t="s">
        <v>170</v>
      </c>
      <c r="C182" s="9" t="s">
        <v>166</v>
      </c>
    </row>
    <row r="184" spans="2:3" ht="15.75" x14ac:dyDescent="0.25">
      <c r="B184" s="10" t="s">
        <v>171</v>
      </c>
    </row>
    <row r="185" spans="2:3" ht="51.75" x14ac:dyDescent="0.25">
      <c r="B185" s="1" t="s">
        <v>172</v>
      </c>
      <c r="C185" s="9" t="s">
        <v>106</v>
      </c>
    </row>
    <row r="186" spans="2:3" ht="34.5" x14ac:dyDescent="0.25">
      <c r="B186" s="1" t="s">
        <v>173</v>
      </c>
      <c r="C186" s="9" t="s">
        <v>75</v>
      </c>
    </row>
    <row r="187" spans="2:3" ht="34.5" x14ac:dyDescent="0.25">
      <c r="B187" s="1" t="s">
        <v>174</v>
      </c>
      <c r="C187" s="9" t="s">
        <v>75</v>
      </c>
    </row>
    <row r="188" spans="2:3" ht="34.5" x14ac:dyDescent="0.25">
      <c r="B188" s="1" t="s">
        <v>175</v>
      </c>
      <c r="C188" s="9" t="s">
        <v>75</v>
      </c>
    </row>
    <row r="189" spans="2:3" ht="34.5" x14ac:dyDescent="0.25">
      <c r="B189" s="1" t="s">
        <v>176</v>
      </c>
      <c r="C189" s="9" t="s">
        <v>35</v>
      </c>
    </row>
    <row r="191" spans="2:3" ht="78.75" x14ac:dyDescent="0.25">
      <c r="B191" s="10" t="s">
        <v>177</v>
      </c>
    </row>
    <row r="192" spans="2:3" ht="17.25" x14ac:dyDescent="0.25">
      <c r="B192" s="1" t="s">
        <v>178</v>
      </c>
      <c r="C192" s="9" t="s">
        <v>179</v>
      </c>
    </row>
    <row r="193" spans="2:3" ht="17.25" x14ac:dyDescent="0.25">
      <c r="B193" s="1" t="s">
        <v>180</v>
      </c>
      <c r="C193" s="9" t="s">
        <v>85</v>
      </c>
    </row>
    <row r="194" spans="2:3" ht="17.25" x14ac:dyDescent="0.25">
      <c r="B194" s="1" t="s">
        <v>181</v>
      </c>
      <c r="C194" s="9" t="s">
        <v>121</v>
      </c>
    </row>
    <row r="196" spans="2:3" ht="47.25" x14ac:dyDescent="0.25">
      <c r="B196" s="10" t="s">
        <v>182</v>
      </c>
    </row>
    <row r="197" spans="2:3" ht="17.25" x14ac:dyDescent="0.25">
      <c r="B197" s="1" t="s">
        <v>178</v>
      </c>
      <c r="C197" s="9" t="s">
        <v>179</v>
      </c>
    </row>
    <row r="198" spans="2:3" ht="17.25" x14ac:dyDescent="0.25">
      <c r="B198" s="1" t="s">
        <v>180</v>
      </c>
      <c r="C198" s="9" t="s">
        <v>85</v>
      </c>
    </row>
    <row r="199" spans="2:3" ht="17.25" x14ac:dyDescent="0.25">
      <c r="B199" s="1" t="s">
        <v>181</v>
      </c>
      <c r="C199" s="9" t="s">
        <v>121</v>
      </c>
    </row>
    <row r="201" spans="2:3" ht="78.75" x14ac:dyDescent="0.25">
      <c r="B201" s="10" t="s">
        <v>183</v>
      </c>
    </row>
    <row r="202" spans="2:3" ht="17.25" x14ac:dyDescent="0.25">
      <c r="B202" s="1" t="s">
        <v>178</v>
      </c>
      <c r="C202" s="9" t="s">
        <v>179</v>
      </c>
    </row>
    <row r="203" spans="2:3" ht="17.25" x14ac:dyDescent="0.25">
      <c r="B203" s="1" t="s">
        <v>180</v>
      </c>
      <c r="C203" s="9" t="s">
        <v>85</v>
      </c>
    </row>
    <row r="204" spans="2:3" ht="17.25" x14ac:dyDescent="0.25">
      <c r="B204" s="1" t="s">
        <v>181</v>
      </c>
      <c r="C204" s="9" t="s">
        <v>121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итог на сайт</vt:lpstr>
      <vt:lpstr>ПСК (2)</vt:lpstr>
      <vt:lpstr>ПСК</vt:lpstr>
      <vt:lpstr>НГСК</vt:lpstr>
      <vt:lpstr>'итог на сайт'!Область_печати</vt:lpstr>
      <vt:lpstr>ПСК!Область_печати</vt:lpstr>
      <vt:lpstr>'ПСК (2)'!Область_печати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2024-06-26T05:41:09Z</cp:lastPrinted>
  <dcterms:created xsi:type="dcterms:W3CDTF">2024-06-26T05:10:43Z</dcterms:created>
  <dcterms:modified xsi:type="dcterms:W3CDTF">2024-10-03T09:22:13Z</dcterms:modified>
</cp:coreProperties>
</file>